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jhanselman/Documents/Workbooks/2025/"/>
    </mc:Choice>
  </mc:AlternateContent>
  <xr:revisionPtr revIDLastSave="0" documentId="13_ncr:1_{96D77E5B-79E2-194E-9CFF-D17C722F59D0}" xr6:coauthVersionLast="47" xr6:coauthVersionMax="47" xr10:uidLastSave="{00000000-0000-0000-0000-000000000000}"/>
  <bookViews>
    <workbookView xWindow="33840" yWindow="520" windowWidth="26340" windowHeight="20500" xr2:uid="{00000000-000D-0000-FFFF-FFFF00000000}"/>
  </bookViews>
  <sheets>
    <sheet name="Table of Contents" sheetId="8" r:id="rId1"/>
    <sheet name="Regional FOB" sheetId="10" r:id="rId2"/>
    <sheet name="All Seedless FOBs" sheetId="6" r:id="rId3"/>
    <sheet name="Avg. Price" sheetId="5" r:id="rId4"/>
    <sheet name="Table" sheetId="4" r:id="rId5"/>
    <sheet name="Data" sheetId="1" r:id="rId6"/>
  </sheets>
  <definedNames>
    <definedName name="_xlnm._FilterDatabase" localSheetId="5" hidden="1">Data!$A$1:$AX$640</definedName>
  </definedNames>
  <calcPr calcId="191029"/>
  <pivotCaches>
    <pivotCache cacheId="7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4" l="1"/>
  <c r="G40" i="4"/>
  <c r="G32" i="1"/>
  <c r="G40" i="1"/>
  <c r="G48" i="1"/>
  <c r="G56" i="1"/>
  <c r="G64" i="1"/>
  <c r="G72" i="1"/>
  <c r="G80" i="1"/>
  <c r="G88" i="1"/>
  <c r="G96" i="1"/>
  <c r="G118" i="1"/>
  <c r="G126" i="1"/>
  <c r="G134" i="1"/>
  <c r="G142" i="1"/>
  <c r="G150" i="1"/>
  <c r="G158" i="1"/>
  <c r="G103" i="1"/>
  <c r="G110" i="1"/>
  <c r="G25" i="1"/>
  <c r="G8" i="1"/>
  <c r="G15" i="1"/>
  <c r="G141" i="1"/>
  <c r="G149" i="1"/>
  <c r="G157" i="1"/>
  <c r="G24" i="1"/>
  <c r="G31" i="1"/>
  <c r="G39" i="1"/>
  <c r="G47" i="1"/>
  <c r="G55" i="1"/>
  <c r="G63" i="1"/>
  <c r="G71" i="1"/>
  <c r="G70" i="1"/>
  <c r="G79" i="1"/>
  <c r="G78" i="1"/>
  <c r="G87" i="1"/>
  <c r="G86" i="1"/>
  <c r="G95" i="1"/>
  <c r="G94" i="1"/>
  <c r="G102" i="1"/>
  <c r="G101" i="1"/>
  <c r="G109" i="1"/>
  <c r="G108" i="1"/>
  <c r="G117" i="1"/>
  <c r="G116" i="1"/>
  <c r="G125" i="1"/>
  <c r="G124" i="1"/>
  <c r="G133" i="1"/>
  <c r="G132" i="1"/>
  <c r="G140" i="1"/>
  <c r="G148" i="1"/>
  <c r="G156" i="1"/>
  <c r="G62" i="1"/>
  <c r="G7" i="1"/>
  <c r="G14" i="1"/>
  <c r="G23" i="1"/>
  <c r="G30" i="1"/>
  <c r="G38" i="1"/>
  <c r="G46" i="1"/>
  <c r="G54" i="1"/>
  <c r="G6" i="1"/>
  <c r="G13" i="1"/>
  <c r="G19" i="1"/>
  <c r="G265" i="1"/>
  <c r="G274" i="1"/>
  <c r="G283" i="1"/>
  <c r="G292" i="1"/>
  <c r="G301" i="1"/>
  <c r="G310" i="1"/>
  <c r="G319" i="1"/>
  <c r="G328" i="1"/>
  <c r="G256" i="1"/>
  <c r="G282" i="1"/>
  <c r="G291" i="1"/>
  <c r="G247" i="1"/>
  <c r="G255" i="1"/>
  <c r="G254" i="1"/>
  <c r="G264" i="1"/>
  <c r="G263" i="1"/>
  <c r="G273" i="1"/>
  <c r="G272" i="1"/>
  <c r="G281" i="1"/>
  <c r="G290" i="1"/>
  <c r="G300" i="1"/>
  <c r="G299" i="1"/>
  <c r="G309" i="1"/>
  <c r="G308" i="1"/>
  <c r="G318" i="1"/>
  <c r="G317" i="1"/>
  <c r="G327" i="1"/>
  <c r="G326" i="1"/>
  <c r="G346" i="1"/>
  <c r="G200" i="1"/>
  <c r="G210" i="1"/>
  <c r="G220" i="1"/>
  <c r="G229" i="1"/>
  <c r="G238" i="1"/>
  <c r="G100" i="1"/>
  <c r="G107" i="1"/>
  <c r="G115" i="1"/>
  <c r="G123" i="1"/>
  <c r="G131" i="1"/>
  <c r="G246" i="1"/>
  <c r="G245" i="1"/>
  <c r="G337" i="1"/>
  <c r="G345" i="1"/>
  <c r="G344" i="1"/>
  <c r="G199" i="1"/>
  <c r="G198" i="1"/>
  <c r="G209" i="1"/>
  <c r="G208" i="1"/>
  <c r="G219" i="1"/>
  <c r="G218" i="1"/>
  <c r="G228" i="1"/>
  <c r="G227" i="1"/>
  <c r="G237" i="1"/>
  <c r="G236" i="1"/>
  <c r="G93" i="1"/>
  <c r="G139" i="1"/>
  <c r="G147" i="1"/>
  <c r="G155" i="1"/>
  <c r="G336" i="1"/>
  <c r="G335" i="1"/>
  <c r="G61" i="1"/>
  <c r="G69" i="1"/>
  <c r="G77" i="1"/>
  <c r="G85" i="1"/>
  <c r="G92" i="1"/>
  <c r="G99" i="1"/>
  <c r="G106" i="1"/>
  <c r="G114" i="1"/>
  <c r="G122" i="1"/>
  <c r="G130" i="1"/>
  <c r="G138" i="1"/>
  <c r="G146" i="1"/>
  <c r="G154" i="1"/>
  <c r="G194" i="1"/>
  <c r="G76" i="1"/>
  <c r="G84" i="1"/>
  <c r="G37" i="1"/>
  <c r="G45" i="1"/>
  <c r="G44" i="1"/>
  <c r="G53" i="1"/>
  <c r="G52" i="1"/>
  <c r="G60" i="1"/>
  <c r="G68" i="1"/>
  <c r="G182" i="1"/>
  <c r="G181" i="1"/>
  <c r="G180" i="1"/>
  <c r="G188" i="1"/>
  <c r="G187" i="1"/>
  <c r="G186" i="1"/>
  <c r="G193" i="1"/>
  <c r="G192" i="1"/>
  <c r="G29" i="1"/>
  <c r="G36" i="1"/>
  <c r="G173" i="1"/>
  <c r="G172" i="1"/>
  <c r="G171" i="1"/>
  <c r="G176" i="1"/>
  <c r="G175" i="1"/>
  <c r="G174" i="1"/>
  <c r="G5" i="1"/>
  <c r="G12" i="1"/>
  <c r="G18" i="1"/>
  <c r="G22" i="1"/>
  <c r="G167" i="1"/>
  <c r="G170" i="1"/>
  <c r="G166" i="1"/>
  <c r="G165" i="1"/>
  <c r="G169" i="1"/>
  <c r="G168" i="1"/>
  <c r="G161" i="1"/>
  <c r="G160" i="1"/>
  <c r="G164" i="1"/>
  <c r="G163" i="1"/>
  <c r="G162" i="1"/>
  <c r="G159" i="1"/>
  <c r="G207" i="1"/>
  <c r="G217" i="1"/>
  <c r="G316" i="1"/>
  <c r="G315" i="1"/>
  <c r="G314" i="1"/>
  <c r="G325" i="1"/>
  <c r="G324" i="1"/>
  <c r="G323" i="1"/>
  <c r="G334" i="1"/>
  <c r="G333" i="1"/>
  <c r="G332" i="1"/>
  <c r="G343" i="1"/>
  <c r="G342" i="1"/>
  <c r="G341" i="1"/>
  <c r="G244" i="1"/>
  <c r="G253" i="1"/>
  <c r="G262" i="1"/>
  <c r="G271" i="1"/>
  <c r="G280" i="1"/>
  <c r="G289" i="1"/>
  <c r="G298" i="1"/>
  <c r="G297" i="1"/>
  <c r="G307" i="1"/>
  <c r="G306" i="1"/>
  <c r="G279" i="1"/>
  <c r="G278" i="1"/>
  <c r="G288" i="1"/>
  <c r="G287" i="1"/>
  <c r="G296" i="1"/>
  <c r="G305" i="1"/>
  <c r="G243" i="1"/>
  <c r="G206" i="1"/>
  <c r="G216" i="1"/>
  <c r="G226" i="1"/>
  <c r="G235" i="1"/>
  <c r="G252" i="1"/>
  <c r="G251" i="1"/>
  <c r="G261" i="1"/>
  <c r="G260" i="1"/>
  <c r="G270" i="1"/>
  <c r="G269" i="1"/>
  <c r="G205" i="1"/>
  <c r="G204" i="1"/>
  <c r="G215" i="1"/>
  <c r="G214" i="1"/>
  <c r="G225" i="1"/>
  <c r="G234" i="1"/>
  <c r="G242" i="1"/>
  <c r="G224" i="1"/>
  <c r="G233" i="1"/>
  <c r="G313" i="1"/>
  <c r="G322" i="1"/>
  <c r="G277" i="1"/>
  <c r="G286" i="1"/>
  <c r="G91" i="1"/>
  <c r="G295" i="1"/>
  <c r="G304" i="1"/>
  <c r="G250" i="1"/>
  <c r="G249" i="1"/>
  <c r="G248" i="1"/>
  <c r="G259" i="1"/>
  <c r="G258" i="1"/>
  <c r="G257" i="1"/>
  <c r="G268" i="1"/>
  <c r="G267" i="1"/>
  <c r="G266" i="1"/>
  <c r="G232" i="1"/>
  <c r="G241" i="1"/>
  <c r="G240" i="1"/>
  <c r="G239" i="1"/>
  <c r="G98" i="1"/>
  <c r="G105" i="1"/>
  <c r="G113" i="1"/>
  <c r="G112" i="1"/>
  <c r="G121" i="1"/>
  <c r="G120" i="1"/>
  <c r="G129" i="1"/>
  <c r="G128" i="1"/>
  <c r="G137" i="1"/>
  <c r="G136" i="1"/>
  <c r="G145" i="1"/>
  <c r="G144" i="1"/>
  <c r="G331" i="1"/>
  <c r="G340" i="1"/>
  <c r="G153" i="1"/>
  <c r="G152" i="1"/>
  <c r="G223" i="1"/>
  <c r="G222" i="1"/>
  <c r="G221" i="1"/>
  <c r="G231" i="1"/>
  <c r="G230" i="1"/>
  <c r="G276" i="1"/>
  <c r="G275" i="1"/>
  <c r="G285" i="1"/>
  <c r="G284" i="1"/>
  <c r="G294" i="1"/>
  <c r="G293" i="1"/>
  <c r="G303" i="1"/>
  <c r="G302" i="1"/>
  <c r="G312" i="1"/>
  <c r="G311" i="1"/>
  <c r="G321" i="1"/>
  <c r="G320" i="1"/>
  <c r="G75" i="1"/>
  <c r="G330" i="1"/>
  <c r="G329" i="1"/>
  <c r="G339" i="1"/>
  <c r="G338" i="1"/>
  <c r="G203" i="1"/>
  <c r="G202" i="1"/>
  <c r="G201" i="1"/>
  <c r="G213" i="1"/>
  <c r="G212" i="1"/>
  <c r="G211" i="1"/>
  <c r="G424" i="1"/>
  <c r="G427" i="1"/>
  <c r="G430" i="1"/>
  <c r="G83" i="1"/>
  <c r="G97" i="1"/>
  <c r="G104" i="1"/>
  <c r="G111" i="1"/>
  <c r="G119" i="1"/>
  <c r="G127" i="1"/>
  <c r="G179" i="1"/>
  <c r="G178" i="1"/>
  <c r="G177" i="1"/>
  <c r="G185" i="1"/>
  <c r="G184" i="1"/>
  <c r="G183" i="1"/>
  <c r="G191" i="1"/>
  <c r="G197" i="1"/>
  <c r="G74" i="1"/>
  <c r="G82" i="1"/>
  <c r="G90" i="1"/>
  <c r="G135" i="1"/>
  <c r="G143" i="1"/>
  <c r="G151" i="1"/>
  <c r="G382" i="1"/>
  <c r="G196" i="1"/>
  <c r="G195" i="1"/>
  <c r="G385" i="1"/>
  <c r="G388" i="1"/>
  <c r="G391" i="1"/>
  <c r="G390" i="1"/>
  <c r="G394" i="1"/>
  <c r="G393" i="1"/>
  <c r="G397" i="1"/>
  <c r="G396" i="1"/>
  <c r="G400" i="1"/>
  <c r="G399" i="1"/>
  <c r="G403" i="1"/>
  <c r="G402" i="1"/>
  <c r="G406" i="1"/>
  <c r="G405" i="1"/>
  <c r="G409" i="1"/>
  <c r="G408" i="1"/>
  <c r="G412" i="1"/>
  <c r="G411" i="1"/>
  <c r="G415" i="1"/>
  <c r="G414" i="1"/>
  <c r="G418" i="1"/>
  <c r="G417" i="1"/>
  <c r="G421" i="1"/>
  <c r="G420" i="1"/>
  <c r="G423" i="1"/>
  <c r="G422" i="1"/>
  <c r="G426" i="1"/>
  <c r="G425" i="1"/>
  <c r="G429" i="1"/>
  <c r="G428" i="1"/>
  <c r="G190" i="1"/>
  <c r="G189" i="1"/>
  <c r="G59" i="1"/>
  <c r="G58" i="1"/>
  <c r="G67" i="1"/>
  <c r="G66" i="1"/>
  <c r="G73" i="1"/>
  <c r="G81" i="1"/>
  <c r="G89" i="1"/>
  <c r="G376" i="1"/>
  <c r="G379" i="1"/>
  <c r="G381" i="1"/>
  <c r="G380" i="1"/>
  <c r="G384" i="1"/>
  <c r="G383" i="1"/>
  <c r="G387" i="1"/>
  <c r="G386" i="1"/>
  <c r="G389" i="1"/>
  <c r="G392" i="1"/>
  <c r="G395" i="1"/>
  <c r="G398" i="1"/>
  <c r="G401" i="1"/>
  <c r="G404" i="1"/>
  <c r="G407" i="1"/>
  <c r="G410" i="1"/>
  <c r="G413" i="1"/>
  <c r="G416" i="1"/>
  <c r="G419" i="1"/>
  <c r="G373" i="1"/>
  <c r="G43" i="1"/>
  <c r="G42" i="1"/>
  <c r="G41" i="1"/>
  <c r="G51" i="1"/>
  <c r="G50" i="1"/>
  <c r="G49" i="1"/>
  <c r="G57" i="1"/>
  <c r="G65" i="1"/>
  <c r="G372" i="1"/>
  <c r="G375" i="1"/>
  <c r="G378" i="1"/>
  <c r="G28" i="1"/>
  <c r="G27" i="1"/>
  <c r="G35" i="1"/>
  <c r="G34" i="1"/>
  <c r="G371" i="1"/>
  <c r="G374" i="1"/>
  <c r="G377" i="1"/>
  <c r="G26" i="1"/>
  <c r="G33" i="1"/>
  <c r="G17" i="1"/>
  <c r="G21" i="1"/>
  <c r="G16" i="1"/>
  <c r="G20" i="1"/>
  <c r="G4" i="1"/>
  <c r="G11" i="1"/>
  <c r="G349" i="1"/>
  <c r="G352" i="1"/>
  <c r="G355" i="1"/>
  <c r="G358" i="1"/>
  <c r="G361" i="1"/>
  <c r="G364" i="1"/>
  <c r="G367" i="1"/>
  <c r="G370" i="1"/>
  <c r="G3" i="1"/>
  <c r="G2" i="1"/>
  <c r="G10" i="1"/>
  <c r="G9" i="1"/>
  <c r="G348" i="1"/>
  <c r="G351" i="1"/>
  <c r="G354" i="1"/>
  <c r="G357" i="1"/>
  <c r="G360" i="1"/>
  <c r="G363" i="1"/>
  <c r="G366" i="1"/>
  <c r="G369" i="1"/>
  <c r="G347" i="1"/>
  <c r="G350" i="1"/>
  <c r="G353" i="1"/>
  <c r="G356" i="1"/>
  <c r="G359" i="1"/>
  <c r="G362" i="1"/>
  <c r="G365" i="1"/>
  <c r="G368" i="1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39" i="4"/>
  <c r="G38" i="4"/>
  <c r="G37" i="4"/>
  <c r="G36" i="4"/>
  <c r="G35" i="4"/>
  <c r="G34" i="4" s="1"/>
  <c r="G32" i="4"/>
  <c r="G33" i="4" s="1"/>
  <c r="G31" i="4"/>
  <c r="G30" i="4"/>
  <c r="G29" i="4"/>
  <c r="G28" i="4"/>
  <c r="G27" i="4" s="1"/>
  <c r="G25" i="4"/>
  <c r="G26" i="4" s="1"/>
  <c r="G24" i="4"/>
  <c r="G23" i="4"/>
  <c r="G22" i="4"/>
  <c r="G21" i="4" s="1"/>
  <c r="G18" i="4"/>
  <c r="G19" i="4" s="1"/>
  <c r="G20" i="4" s="1"/>
  <c r="G17" i="4"/>
  <c r="G16" i="4"/>
  <c r="G15" i="4"/>
  <c r="G14" i="4"/>
  <c r="G13" i="4" s="1"/>
  <c r="G11" i="4"/>
  <c r="G12" i="4" s="1"/>
  <c r="G9" i="4"/>
  <c r="G10" i="4" s="1"/>
  <c r="G8" i="4"/>
  <c r="G7" i="4"/>
  <c r="G6" i="4" s="1"/>
  <c r="G4" i="4"/>
  <c r="G5" i="4" s="1"/>
  <c r="F61" i="4"/>
  <c r="F62" i="4"/>
  <c r="F3" i="4" l="1"/>
  <c r="F4" i="4" l="1"/>
  <c r="F5" i="4" s="1"/>
  <c r="F6" i="4" s="1"/>
  <c r="F7" i="4" s="1"/>
  <c r="F8" i="4" s="1"/>
  <c r="F9" i="4" s="1"/>
  <c r="G3" i="4"/>
  <c r="G2" i="4" s="1"/>
  <c r="F10" i="4" l="1"/>
  <c r="F11" i="4" l="1"/>
  <c r="F12" i="4" l="1"/>
  <c r="F13" i="4" l="1"/>
  <c r="F14" i="4" l="1"/>
  <c r="F15" i="4" s="1"/>
  <c r="F16" i="4" s="1"/>
  <c r="F17" i="4" s="1"/>
  <c r="F18" i="4" l="1"/>
  <c r="F19" i="4" l="1"/>
  <c r="F20" i="4" l="1"/>
  <c r="F21" i="4" l="1"/>
  <c r="F22" i="4" s="1"/>
  <c r="F23" i="4" s="1"/>
  <c r="F24" i="4" l="1"/>
  <c r="F25" i="4" l="1"/>
  <c r="F26" i="4" l="1"/>
  <c r="F27" i="4" l="1"/>
  <c r="F28" i="4" l="1"/>
  <c r="F29" i="4" s="1"/>
  <c r="F30" i="4" s="1"/>
  <c r="F31" i="4" l="1"/>
  <c r="F32" i="4" l="1"/>
  <c r="F33" i="4" l="1"/>
  <c r="F34" i="4" l="1"/>
  <c r="F35" i="4" l="1"/>
  <c r="F36" i="4" s="1"/>
  <c r="F37" i="4" s="1"/>
  <c r="F38" i="4" l="1"/>
  <c r="F39" i="4" l="1"/>
  <c r="F40" i="4" l="1"/>
  <c r="F41" i="4" l="1"/>
  <c r="F42" i="4" l="1"/>
  <c r="F43" i="4" s="1"/>
  <c r="F44" i="4" s="1"/>
  <c r="F45" i="4" l="1"/>
  <c r="F46" i="4" l="1"/>
  <c r="F47" i="4" l="1"/>
  <c r="F48" i="4" l="1"/>
  <c r="F49" i="4" l="1"/>
  <c r="F50" i="4" s="1"/>
  <c r="F51" i="4" s="1"/>
  <c r="F52" i="4" s="1"/>
  <c r="F53" i="4" l="1"/>
  <c r="F54" i="4" l="1"/>
  <c r="F55" i="4" l="1"/>
  <c r="F56" i="4" l="1"/>
  <c r="F57" i="4" s="1"/>
  <c r="F58" i="4" s="1"/>
  <c r="F59" i="4" l="1"/>
  <c r="F60" i="4" l="1"/>
  <c r="F63" i="4" l="1"/>
  <c r="F64" i="4" s="1"/>
  <c r="F65" i="4" l="1"/>
  <c r="F66" i="4" l="1"/>
  <c r="F67" i="4" l="1"/>
  <c r="F68" i="4" l="1"/>
  <c r="F69" i="4" l="1"/>
  <c r="F70" i="4" s="1"/>
  <c r="F71" i="4" s="1"/>
  <c r="F72" i="4" l="1"/>
  <c r="F73" i="4" l="1"/>
  <c r="F74" i="4" l="1"/>
  <c r="F75" i="4" l="1"/>
  <c r="F76" i="4" l="1"/>
  <c r="F77" i="4" s="1"/>
  <c r="F78" i="4" s="1"/>
  <c r="F79" i="4" s="1"/>
  <c r="F80" i="4" s="1"/>
  <c r="F81" i="4" l="1"/>
  <c r="F82" i="4" l="1"/>
  <c r="F83" i="4" l="1"/>
  <c r="F84" i="4" s="1"/>
  <c r="F85" i="4" s="1"/>
  <c r="F86" i="4" l="1"/>
  <c r="F87" i="4" l="1"/>
  <c r="F88" i="4" l="1"/>
  <c r="F89" i="4" l="1"/>
  <c r="F90" i="4" l="1"/>
  <c r="F91" i="4" s="1"/>
  <c r="F92" i="4" s="1"/>
  <c r="F93" i="4" l="1"/>
  <c r="F94" i="4" l="1"/>
  <c r="F95" i="4" l="1"/>
  <c r="F96" i="4" l="1"/>
  <c r="F97" i="4" l="1"/>
  <c r="F98" i="4" s="1"/>
  <c r="F99" i="4" s="1"/>
  <c r="F100" i="4" l="1"/>
  <c r="F101" i="4" l="1"/>
  <c r="F102" i="4" l="1"/>
  <c r="F103" i="4" l="1"/>
  <c r="F104" i="4" l="1"/>
  <c r="F105" i="4" s="1"/>
  <c r="F106" i="4" s="1"/>
  <c r="F107" i="4" l="1"/>
  <c r="F108" i="4" l="1"/>
  <c r="F109" i="4" l="1"/>
  <c r="F110" i="4" l="1"/>
  <c r="F111" i="4" l="1"/>
  <c r="F112" i="4" s="1"/>
  <c r="F113" i="4" s="1"/>
  <c r="F114" i="4" l="1"/>
  <c r="F115" i="4" l="1"/>
  <c r="F116" i="4" l="1"/>
  <c r="F117" i="4" l="1"/>
  <c r="F118" i="4" l="1"/>
  <c r="F119" i="4" s="1"/>
  <c r="F120" i="4" s="1"/>
  <c r="F121" i="4" l="1"/>
  <c r="F122" i="4" l="1"/>
  <c r="F123" i="4" l="1"/>
  <c r="F124" i="4" l="1"/>
  <c r="F125" i="4" l="1"/>
  <c r="F126" i="4" s="1"/>
  <c r="F127" i="4" s="1"/>
  <c r="F128" i="4" l="1"/>
  <c r="F129" i="4" l="1"/>
  <c r="F130" i="4" l="1"/>
  <c r="F131" i="4" l="1"/>
  <c r="F132" i="4" l="1"/>
  <c r="F133" i="4" s="1"/>
  <c r="F134" i="4" s="1"/>
  <c r="F135" i="4" l="1"/>
  <c r="F136" i="4" l="1"/>
  <c r="F137" i="4" l="1"/>
  <c r="F138" i="4" l="1"/>
  <c r="F139" i="4" l="1"/>
  <c r="F140" i="4" s="1"/>
  <c r="F141" i="4" s="1"/>
  <c r="F142" i="4" l="1"/>
  <c r="F143" i="4" l="1"/>
  <c r="F144" i="4" l="1"/>
  <c r="F145" i="4" l="1"/>
  <c r="F146" i="4" l="1"/>
  <c r="F147" i="4" s="1"/>
  <c r="F148" i="4" s="1"/>
  <c r="F149" i="4" s="1"/>
  <c r="F150" i="4" l="1"/>
  <c r="F151" i="4" l="1"/>
  <c r="F152" i="4" l="1"/>
  <c r="F153" i="4" l="1"/>
  <c r="F154" i="4" l="1"/>
  <c r="F155" i="4" l="1"/>
  <c r="F156" i="4" l="1"/>
  <c r="F157" i="4" l="1"/>
  <c r="F158" i="4" l="1"/>
  <c r="F159" i="4" l="1"/>
  <c r="F160" i="4" l="1"/>
  <c r="F161" i="4" l="1"/>
  <c r="F162" i="4" l="1"/>
  <c r="F163" i="4" l="1"/>
  <c r="F164" i="4" l="1"/>
  <c r="F165" i="4" l="1"/>
  <c r="F166" i="4" l="1"/>
  <c r="F167" i="4" l="1"/>
  <c r="F168" i="4" l="1"/>
  <c r="F169" i="4" l="1"/>
  <c r="F170" i="4" l="1"/>
  <c r="F171" i="4" l="1"/>
  <c r="F172" i="4" l="1"/>
  <c r="F173" i="4" l="1"/>
  <c r="F174" i="4" l="1"/>
  <c r="F175" i="4" l="1"/>
  <c r="F176" i="4" l="1"/>
  <c r="F177" i="4" l="1"/>
  <c r="F178" i="4" l="1"/>
  <c r="F179" i="4" l="1"/>
  <c r="F180" i="4" l="1"/>
  <c r="F181" i="4" l="1"/>
  <c r="F182" i="4" l="1"/>
  <c r="F183" i="4" l="1"/>
  <c r="F184" i="4" l="1"/>
  <c r="F185" i="4" l="1"/>
  <c r="F186" i="4" l="1"/>
  <c r="F187" i="4" l="1"/>
  <c r="F188" i="4" l="1"/>
  <c r="F189" i="4" l="1"/>
  <c r="F190" i="4" l="1"/>
  <c r="F191" i="4" l="1"/>
  <c r="F192" i="4" l="1"/>
  <c r="F193" i="4" l="1"/>
  <c r="F194" i="4" l="1"/>
  <c r="F195" i="4" l="1"/>
  <c r="F196" i="4" l="1"/>
  <c r="F197" i="4" l="1"/>
  <c r="F198" i="4" l="1"/>
  <c r="F199" i="4" l="1"/>
  <c r="F200" i="4" l="1"/>
  <c r="F201" i="4" l="1"/>
  <c r="F202" i="4" l="1"/>
  <c r="F203" i="4" l="1"/>
  <c r="F204" i="4" l="1"/>
  <c r="F205" i="4" l="1"/>
  <c r="F206" i="4" l="1"/>
  <c r="F207" i="4" l="1"/>
  <c r="F208" i="4" l="1"/>
  <c r="F209" i="4" l="1"/>
  <c r="F210" i="4" l="1"/>
  <c r="F211" i="4" l="1"/>
  <c r="F212" i="4" l="1"/>
  <c r="F213" i="4" l="1"/>
  <c r="F214" i="4" l="1"/>
  <c r="F215" i="4" l="1"/>
  <c r="F216" i="4" l="1"/>
  <c r="F217" i="4" l="1"/>
  <c r="F218" i="4" l="1"/>
  <c r="F219" i="4" l="1"/>
  <c r="F220" i="4" l="1"/>
  <c r="F221" i="4" l="1"/>
  <c r="F222" i="4" l="1"/>
  <c r="F223" i="4" l="1"/>
  <c r="F224" i="4" l="1"/>
  <c r="F225" i="4" l="1"/>
  <c r="F226" i="4" l="1"/>
  <c r="F227" i="4" l="1"/>
  <c r="F228" i="4" l="1"/>
  <c r="F229" i="4" l="1"/>
  <c r="F230" i="4" l="1"/>
  <c r="F231" i="4" l="1"/>
  <c r="F232" i="4" l="1"/>
  <c r="F233" i="4" l="1"/>
  <c r="F234" i="4" l="1"/>
  <c r="F235" i="4" l="1"/>
  <c r="F236" i="4" l="1"/>
  <c r="F237" i="4" l="1"/>
  <c r="F238" i="4" l="1"/>
  <c r="F239" i="4" l="1"/>
  <c r="F240" i="4" l="1"/>
  <c r="F241" i="4" l="1"/>
  <c r="F242" i="4" l="1"/>
  <c r="F243" i="4" l="1"/>
  <c r="F244" i="4" l="1"/>
  <c r="F245" i="4" l="1"/>
  <c r="F246" i="4" l="1"/>
  <c r="F247" i="4" l="1"/>
  <c r="F248" i="4" l="1"/>
  <c r="F249" i="4" l="1"/>
  <c r="F250" i="4" l="1"/>
  <c r="F251" i="4" l="1"/>
  <c r="F252" i="4" l="1"/>
  <c r="F253" i="4" l="1"/>
  <c r="F254" i="4" l="1"/>
  <c r="F255" i="4" l="1"/>
  <c r="F256" i="4" l="1"/>
  <c r="F257" i="4" l="1"/>
  <c r="F258" i="4" l="1"/>
  <c r="F259" i="4" l="1"/>
  <c r="F260" i="4" l="1"/>
  <c r="F261" i="4" l="1"/>
  <c r="F262" i="4" l="1"/>
  <c r="F263" i="4" l="1"/>
  <c r="F264" i="4" l="1"/>
  <c r="F265" i="4" l="1"/>
  <c r="F266" i="4" l="1"/>
  <c r="F267" i="4" l="1"/>
  <c r="F268" i="4" l="1"/>
  <c r="F269" i="4" l="1"/>
  <c r="F270" i="4" l="1"/>
  <c r="F271" i="4" l="1"/>
  <c r="F272" i="4" l="1"/>
  <c r="F273" i="4" l="1"/>
  <c r="F274" i="4" l="1"/>
  <c r="F275" i="4" l="1"/>
  <c r="F276" i="4" l="1"/>
  <c r="F277" i="4" l="1"/>
  <c r="F278" i="4" l="1"/>
  <c r="F279" i="4" l="1"/>
  <c r="F280" i="4" l="1"/>
  <c r="F281" i="4" l="1"/>
  <c r="F282" i="4" l="1"/>
  <c r="F283" i="4" l="1"/>
  <c r="F284" i="4" l="1"/>
  <c r="F285" i="4" l="1"/>
  <c r="F286" i="4" l="1"/>
  <c r="F287" i="4" l="1"/>
  <c r="F288" i="4" l="1"/>
  <c r="F289" i="4" l="1"/>
  <c r="F290" i="4" l="1"/>
  <c r="F291" i="4" l="1"/>
  <c r="F292" i="4" l="1"/>
  <c r="F293" i="4" l="1"/>
  <c r="F294" i="4" l="1"/>
  <c r="F295" i="4" l="1"/>
  <c r="F296" i="4" l="1"/>
  <c r="F297" i="4" l="1"/>
  <c r="F298" i="4" l="1"/>
  <c r="F299" i="4" l="1"/>
  <c r="F300" i="4" l="1"/>
  <c r="F301" i="4" l="1"/>
  <c r="F302" i="4" l="1"/>
  <c r="F303" i="4" l="1"/>
  <c r="F304" i="4" l="1"/>
  <c r="F305" i="4" l="1"/>
  <c r="F306" i="4" l="1"/>
  <c r="F307" i="4" l="1"/>
  <c r="F308" i="4" l="1"/>
  <c r="F309" i="4" l="1"/>
  <c r="F310" i="4" l="1"/>
  <c r="F311" i="4" l="1"/>
  <c r="F312" i="4" l="1"/>
  <c r="F313" i="4" l="1"/>
  <c r="F314" i="4" l="1"/>
  <c r="F315" i="4" l="1"/>
  <c r="F316" i="4" l="1"/>
  <c r="F317" i="4" l="1"/>
  <c r="F318" i="4" l="1"/>
  <c r="F319" i="4" l="1"/>
  <c r="F320" i="4" l="1"/>
  <c r="F321" i="4" l="1"/>
  <c r="F322" i="4" l="1"/>
  <c r="F323" i="4" l="1"/>
  <c r="F324" i="4" l="1"/>
  <c r="F325" i="4" l="1"/>
  <c r="F326" i="4" l="1"/>
  <c r="F327" i="4" l="1"/>
  <c r="F328" i="4" l="1"/>
  <c r="F329" i="4" l="1"/>
  <c r="F330" i="4" l="1"/>
  <c r="F331" i="4" l="1"/>
  <c r="F332" i="4" l="1"/>
  <c r="F333" i="4" l="1"/>
  <c r="F334" i="4" l="1"/>
  <c r="F335" i="4" l="1"/>
  <c r="F336" i="4" l="1"/>
  <c r="F337" i="4" l="1"/>
  <c r="F338" i="4" l="1"/>
  <c r="F339" i="4" l="1"/>
  <c r="F340" i="4" l="1"/>
  <c r="F341" i="4" l="1"/>
  <c r="F342" i="4" l="1"/>
  <c r="F343" i="4" l="1"/>
  <c r="F344" i="4" l="1"/>
  <c r="F345" i="4" l="1"/>
  <c r="F346" i="4" l="1"/>
  <c r="F347" i="4" l="1"/>
  <c r="F348" i="4" l="1"/>
  <c r="F349" i="4" l="1"/>
  <c r="F350" i="4" l="1"/>
  <c r="F351" i="4" l="1"/>
  <c r="F352" i="4" l="1"/>
  <c r="F353" i="4" l="1"/>
  <c r="F354" i="4" l="1"/>
  <c r="F355" i="4" l="1"/>
  <c r="F356" i="4" l="1"/>
  <c r="F357" i="4" l="1"/>
  <c r="F358" i="4" l="1"/>
  <c r="F359" i="4" l="1"/>
  <c r="F360" i="4" l="1"/>
  <c r="F361" i="4" l="1"/>
  <c r="F362" i="4" l="1"/>
  <c r="F363" i="4" l="1"/>
  <c r="F364" i="4" l="1"/>
  <c r="F365" i="4" l="1"/>
  <c r="F366" i="4" l="1"/>
</calcChain>
</file>

<file path=xl/sharedStrings.xml><?xml version="1.0" encoding="utf-8"?>
<sst xmlns="http://schemas.openxmlformats.org/spreadsheetml/2006/main" count="5407" uniqueCount="157">
  <si>
    <t>City Name</t>
  </si>
  <si>
    <t>Type</t>
  </si>
  <si>
    <t>Package</t>
  </si>
  <si>
    <t>Variety</t>
  </si>
  <si>
    <t>Date</t>
  </si>
  <si>
    <t>Low Price</t>
  </si>
  <si>
    <t>High Price</t>
  </si>
  <si>
    <t>Mostly Low</t>
  </si>
  <si>
    <t>Mostly High</t>
  </si>
  <si>
    <t>Season</t>
  </si>
  <si>
    <t>Item Size</t>
  </si>
  <si>
    <t>Supply Tone</t>
  </si>
  <si>
    <t>Demand Tone</t>
  </si>
  <si>
    <t>Basis of Sale</t>
  </si>
  <si>
    <t>Market Tone</t>
  </si>
  <si>
    <t>Price Comment</t>
  </si>
  <si>
    <t>Comments</t>
  </si>
  <si>
    <t>Rpt City</t>
  </si>
  <si>
    <t>24 inch bins</t>
  </si>
  <si>
    <t>RED FLESH SEEDLESS TYPE</t>
  </si>
  <si>
    <t>Sales F.O.B. Shipping Point and/or Delivered Sales, Shipping Point Basis</t>
  </si>
  <si>
    <t>approx 45 count</t>
  </si>
  <si>
    <t>Region</t>
  </si>
  <si>
    <t>Avg. Price</t>
  </si>
  <si>
    <t>Row Labels</t>
  </si>
  <si>
    <t>Grand Total</t>
  </si>
  <si>
    <t>Average of Avg. Price</t>
  </si>
  <si>
    <t>Avg. FOB</t>
  </si>
  <si>
    <t>Column Labels</t>
  </si>
  <si>
    <t>Tab</t>
  </si>
  <si>
    <t>Description</t>
  </si>
  <si>
    <t>All Seedless FOBs</t>
  </si>
  <si>
    <t>Chart</t>
  </si>
  <si>
    <t>Table</t>
  </si>
  <si>
    <t>Summaries</t>
  </si>
  <si>
    <t>Data</t>
  </si>
  <si>
    <t>Raw Data</t>
  </si>
  <si>
    <t>Seedless FOB price points by region over the past 30 days</t>
  </si>
  <si>
    <t>Daily average national seedless FOB since January 1st</t>
  </si>
  <si>
    <t>Pivot table sourced to "Data" tab for pulling and ordering data</t>
  </si>
  <si>
    <t>Compiled by National Watermelon Promotion Board</t>
  </si>
  <si>
    <t>Regional FOB</t>
  </si>
  <si>
    <t>approx 35 count</t>
  </si>
  <si>
    <t>Extra services included.</t>
  </si>
  <si>
    <t>About Steady</t>
  </si>
  <si>
    <t>Slightly Lower</t>
  </si>
  <si>
    <t>organic</t>
  </si>
  <si>
    <t>N</t>
  </si>
  <si>
    <t>All seedless FOB price points since January 1st with poly-6 trend</t>
  </si>
  <si>
    <t>Downloaded data from AMS's My Market News portal</t>
  </si>
  <si>
    <t>MEXICO CROSSINGS THROUGH TEXAS</t>
  </si>
  <si>
    <t>LIGHT</t>
  </si>
  <si>
    <t>GOOD</t>
  </si>
  <si>
    <t>Wide range in quality and condition.</t>
  </si>
  <si>
    <t>Mcallen, Texas</t>
  </si>
  <si>
    <t>Mx - Texas</t>
  </si>
  <si>
    <t>approx 60 count</t>
  </si>
  <si>
    <t>MEXICO CROSSINGS THROUGH NOGALES ARIZONA</t>
  </si>
  <si>
    <t>cartons</t>
  </si>
  <si>
    <t>5s</t>
  </si>
  <si>
    <t>VERY LIGHT</t>
  </si>
  <si>
    <t>occasional higher</t>
  </si>
  <si>
    <t>Nogales, Arizona</t>
  </si>
  <si>
    <t>Mx - Nogales</t>
  </si>
  <si>
    <t>6s</t>
  </si>
  <si>
    <t>4s</t>
  </si>
  <si>
    <t>few 38.95 occasional higher</t>
  </si>
  <si>
    <t>FAIRLY GOOD</t>
  </si>
  <si>
    <t>CENTRAL AMERICA IMPORTS - PORTS OF ENTRY SOUTH FLORIDA</t>
  </si>
  <si>
    <t/>
  </si>
  <si>
    <t>45s</t>
  </si>
  <si>
    <t>Moderate, in few hands.</t>
  </si>
  <si>
    <t>miniature 6s slightly higher, others about steady.</t>
  </si>
  <si>
    <t>few 365.00 occasional higher</t>
  </si>
  <si>
    <t>GUATEMALA. By Boat. Red Flesh Seedless Type wide range in price.</t>
  </si>
  <si>
    <t>Miami, Florida</t>
  </si>
  <si>
    <t>Central America</t>
  </si>
  <si>
    <t>36s</t>
  </si>
  <si>
    <t>Moderate and in few hands.</t>
  </si>
  <si>
    <t>GUATEMALA. BY BOAT.</t>
  </si>
  <si>
    <t>60s</t>
  </si>
  <si>
    <t>few 325.00 occasional higher</t>
  </si>
  <si>
    <t>few 325.00 occasional higher.  FIRST REPORT.</t>
  </si>
  <si>
    <t>MODERATE</t>
  </si>
  <si>
    <t>Much Lower</t>
  </si>
  <si>
    <t>Lower</t>
  </si>
  <si>
    <t>approx 36 count</t>
  </si>
  <si>
    <t>FAIRLY LIGHT</t>
  </si>
  <si>
    <t>much lower.</t>
  </si>
  <si>
    <t>flat cartons</t>
  </si>
  <si>
    <t>RED FLESH SEEDLESS MINIATURE</t>
  </si>
  <si>
    <t>8s</t>
  </si>
  <si>
    <t>few low as 15.00</t>
  </si>
  <si>
    <t>9s</t>
  </si>
  <si>
    <t>few low as 13.00</t>
  </si>
  <si>
    <t>miniature 6s and bins 60s slightly lower, others about steady,</t>
  </si>
  <si>
    <t>Miniature good, others good at lower prices.</t>
  </si>
  <si>
    <t>miniature about steady, others lower.</t>
  </si>
  <si>
    <t>few 285.00</t>
  </si>
  <si>
    <t>GUATEMALA, few HONDURAS. By Boat. Many present shipments from prior bookings and/or previous commitments.</t>
  </si>
  <si>
    <t>few 259.00</t>
  </si>
  <si>
    <t>occasional lower</t>
  </si>
  <si>
    <t>occasional higher and lower</t>
  </si>
  <si>
    <t>bins available supplies light.</t>
  </si>
  <si>
    <t>approx. 60 count slightly lower, others about steady.</t>
  </si>
  <si>
    <t>11s</t>
  </si>
  <si>
    <t>few 18.85</t>
  </si>
  <si>
    <t>miniature 9s and bins 60s slightly lower, others About Steady.</t>
  </si>
  <si>
    <t>GUATEMALA, occasional HONDURAS. By Boat. Many present shipments from prior bookings and/or previous commitments.</t>
  </si>
  <si>
    <t>miniature 8s, cartons 5s and bins 36s slightly lower, others About Steady.</t>
  </si>
  <si>
    <t>few high as 280.00</t>
  </si>
  <si>
    <t>cartons 5s and bins 45s lower, miniature about steady, others slightly lower.</t>
  </si>
  <si>
    <t>Bins 36-45s fairly heavy, 60s light, others MODERATE.</t>
  </si>
  <si>
    <t>bins 60s moderate, others FAIRLY LIGHT</t>
  </si>
  <si>
    <t>bins 60s slightly higher, 36s lower, bins 45s and cartons 4s slightly lower, others About Steady.</t>
  </si>
  <si>
    <t>bins slightly lower, others about steady.</t>
  </si>
  <si>
    <t>Bins and cartons 6s slightly lower, others about steady.</t>
  </si>
  <si>
    <t>Miniature higher, others slightly lower.</t>
  </si>
  <si>
    <t>Approximately 60 count and Miniature 8s and 9s about steady, others slightly lower.</t>
  </si>
  <si>
    <t>few 17.85</t>
  </si>
  <si>
    <t>few high as 18.00</t>
  </si>
  <si>
    <t>few 16.00-17.85</t>
  </si>
  <si>
    <t>bins 36s lower, cartons 4-5s and bins 45s slightly lower, others About Steady.</t>
  </si>
  <si>
    <t>few low as 185.00 occasional higher and lower</t>
  </si>
  <si>
    <t>Bins 36-45s fairly heavy, 60s very light, others MODERATE.</t>
  </si>
  <si>
    <t>miniature moderate, others FAIRLY LIGHT.</t>
  </si>
  <si>
    <t>Miniature slightly lower, others About Steady.</t>
  </si>
  <si>
    <t>GUATEMALA, some HONDURAS, occasional COSTA RICA. By Boat. Many present shipments from prior bookings and/or previous commitments.</t>
  </si>
  <si>
    <t>miniature 9s slightly higher, cartons slightly lower, others About Steady.</t>
  </si>
  <si>
    <t>approximately 60 count fairly heavy</t>
  </si>
  <si>
    <t>seedless cartons 4-6s slightly lower, others about steady.</t>
  </si>
  <si>
    <t>approximately 60 count and miniature slightly lower, others about steady</t>
  </si>
  <si>
    <t>Red Flesh Seedless Type 6s slightly lower, others about steady.</t>
  </si>
  <si>
    <t>few low as 8.00, occasional higher</t>
  </si>
  <si>
    <t>few 8.00, occasional higher</t>
  </si>
  <si>
    <t>few 13.00, occasional higher</t>
  </si>
  <si>
    <t>few 15.85</t>
  </si>
  <si>
    <t>one label 15.85</t>
  </si>
  <si>
    <t>Bins 36-45s fairly heavy, 60s fairly light, others MODERATE.</t>
  </si>
  <si>
    <t>bins 60s slightly lower, others About Steady.</t>
  </si>
  <si>
    <t>GUATEMALA, some HONDURAS, few COSTA RICA. By Boat. Many present shipments from prior bookings and/or previous commitments.</t>
  </si>
  <si>
    <t>cartons 4-5s and bins 45-60s slightly higher, others About Steady.</t>
  </si>
  <si>
    <t>Miniature fairly light, others moderate.</t>
  </si>
  <si>
    <t>Cartons 4-5s slightly lower, others about steady.</t>
  </si>
  <si>
    <t>Extra services included. Most present shipments from prior bookings and/or previous commitments.</t>
  </si>
  <si>
    <t>Miniature fairly light, others fairly good.</t>
  </si>
  <si>
    <t>Miniature slightly lower, others higher.</t>
  </si>
  <si>
    <t>miniature lower, others about steady.</t>
  </si>
  <si>
    <t>few 210.00 occasional higher</t>
  </si>
  <si>
    <t>few 14.00</t>
  </si>
  <si>
    <t>few 12.00</t>
  </si>
  <si>
    <t>few 12.00, occasional higher</t>
  </si>
  <si>
    <t>few 14.00, occasional higher</t>
  </si>
  <si>
    <t>few high as 24.00</t>
  </si>
  <si>
    <t>few 24.00</t>
  </si>
  <si>
    <t>few 24.00 occasional higher</t>
  </si>
  <si>
    <t>few 22.95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</si>
</sst>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Montserrat"/>
      <family val="3"/>
    </font>
    <font>
      <u/>
      <sz val="12"/>
      <color theme="10"/>
      <name val="Calibri"/>
      <family val="2"/>
      <scheme val="minor"/>
    </font>
    <font>
      <sz val="12"/>
      <color theme="0"/>
      <name val="Montserrat"/>
      <family val="3"/>
    </font>
    <font>
      <sz val="12"/>
      <color theme="1"/>
      <name val="Montserrat"/>
    </font>
    <font>
      <b/>
      <sz val="10"/>
      <color theme="1"/>
      <name val="Calibri"/>
      <family val="2"/>
      <scheme val="minor"/>
    </font>
    <font>
      <sz val="10"/>
      <color theme="1"/>
      <name val="Montserrat"/>
    </font>
    <font>
      <u/>
      <sz val="12"/>
      <color theme="10"/>
      <name val="Montserrat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18" fillId="0" borderId="0" xfId="0" applyFont="1"/>
    <xf numFmtId="164" fontId="18" fillId="0" borderId="0" xfId="1" applyNumberFormat="1" applyFont="1"/>
    <xf numFmtId="14" fontId="18" fillId="0" borderId="0" xfId="0" applyNumberFormat="1" applyFont="1"/>
    <xf numFmtId="0" fontId="18" fillId="35" borderId="11" xfId="0" applyFont="1" applyFill="1" applyBorder="1"/>
    <xf numFmtId="0" fontId="20" fillId="33" borderId="13" xfId="0" applyFont="1" applyFill="1" applyBorder="1"/>
    <xf numFmtId="0" fontId="18" fillId="35" borderId="13" xfId="0" applyFont="1" applyFill="1" applyBorder="1"/>
    <xf numFmtId="0" fontId="20" fillId="33" borderId="14" xfId="0" applyFont="1" applyFill="1" applyBorder="1"/>
    <xf numFmtId="0" fontId="18" fillId="35" borderId="14" xfId="0" applyFont="1" applyFill="1" applyBorder="1"/>
    <xf numFmtId="0" fontId="20" fillId="34" borderId="12" xfId="0" applyFont="1" applyFill="1" applyBorder="1"/>
    <xf numFmtId="0" fontId="18" fillId="35" borderId="12" xfId="0" applyFont="1" applyFill="1" applyBorder="1"/>
    <xf numFmtId="0" fontId="20" fillId="36" borderId="12" xfId="0" applyFont="1" applyFill="1" applyBorder="1"/>
    <xf numFmtId="0" fontId="18" fillId="35" borderId="15" xfId="0" applyFont="1" applyFill="1" applyBorder="1"/>
    <xf numFmtId="0" fontId="18" fillId="35" borderId="16" xfId="0" applyFont="1" applyFill="1" applyBorder="1"/>
    <xf numFmtId="0" fontId="18" fillId="35" borderId="17" xfId="0" applyFont="1" applyFill="1" applyBorder="1"/>
    <xf numFmtId="0" fontId="21" fillId="0" borderId="0" xfId="0" applyFont="1"/>
    <xf numFmtId="0" fontId="21" fillId="0" borderId="0" xfId="0" pivotButton="1" applyFont="1"/>
    <xf numFmtId="164" fontId="21" fillId="0" borderId="0" xfId="0" applyNumberFormat="1" applyFont="1"/>
    <xf numFmtId="1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164" fontId="22" fillId="0" borderId="10" xfId="1" applyNumberFormat="1" applyFont="1" applyBorder="1" applyAlignment="1">
      <alignment horizontal="center" vertical="center" wrapText="1"/>
    </xf>
    <xf numFmtId="14" fontId="23" fillId="0" borderId="0" xfId="0" applyNumberFormat="1" applyFont="1" applyAlignment="1">
      <alignment horizontal="left"/>
    </xf>
    <xf numFmtId="49" fontId="0" fillId="37" borderId="20" xfId="0" applyNumberFormat="1" applyFill="1" applyBorder="1" applyAlignment="1">
      <alignment horizontal="center"/>
    </xf>
    <xf numFmtId="2" fontId="18" fillId="0" borderId="0" xfId="0" applyNumberFormat="1" applyFont="1"/>
    <xf numFmtId="14" fontId="0" fillId="0" borderId="0" xfId="0" applyNumberFormat="1"/>
    <xf numFmtId="164" fontId="0" fillId="0" borderId="0" xfId="1" applyNumberFormat="1" applyFont="1"/>
    <xf numFmtId="0" fontId="24" fillId="35" borderId="12" xfId="43" applyFont="1" applyFill="1" applyBorder="1"/>
    <xf numFmtId="0" fontId="18" fillId="35" borderId="17" xfId="0" applyFont="1" applyFill="1" applyBorder="1" applyAlignment="1">
      <alignment horizontal="center"/>
    </xf>
    <xf numFmtId="0" fontId="18" fillId="35" borderId="18" xfId="0" applyFont="1" applyFill="1" applyBorder="1" applyAlignment="1">
      <alignment horizontal="center"/>
    </xf>
    <xf numFmtId="0" fontId="18" fillId="35" borderId="19" xfId="0" applyFont="1" applyFill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82">
    <dxf>
      <numFmt numFmtId="164" formatCode="_(&quot;$&quot;* #,##0.000_);_(&quot;$&quot;* \(#,##0.000\);_(&quot;$&quot;* &quot;-&quot;??_);_(@_)"/>
    </dxf>
    <dxf>
      <numFmt numFmtId="164" formatCode="_(&quot;$&quot;* #,##0.000_);_(&quot;$&quot;* \(#,##0.000\);_(&quot;$&quot;* &quot;-&quot;??_);_(@_)"/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numFmt numFmtId="164" formatCode="_(&quot;$&quot;* #,##0.000_);_(&quot;$&quot;* \(#,##0.000\);_(&quot;$&quot;* &quot;-&quot;??_);_(@_)"/>
    </dxf>
    <dxf>
      <numFmt numFmtId="164" formatCode="_(&quot;$&quot;* #,##0.000_);_(&quot;$&quot;* \(#,##0.000\);_(&quot;$&quot;* &quot;-&quot;??_);_(@_)"/>
    </dxf>
    <dxf>
      <numFmt numFmtId="164" formatCode="_(&quot;$&quot;* #,##0.000_);_(&quot;$&quot;* \(#,##0.000\);_(&quot;$&quot;* &quot;-&quot;??_);_(@_)"/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numFmt numFmtId="164" formatCode="_(&quot;$&quot;* #,##0.000_);_(&quot;$&quot;* \(#,##0.000\);_(&quot;$&quot;* &quot;-&quot;??_);_(@_)"/>
    </dxf>
    <dxf>
      <numFmt numFmtId="164" formatCode="_(&quot;$&quot;* #,##0.000_);_(&quot;$&quot;* \(#,##0.000\);_(&quot;$&quot;* &quot;-&quot;??_);_(@_)"/>
    </dxf>
    <dxf>
      <numFmt numFmtId="164" formatCode="_(&quot;$&quot;* #,##0.000_);_(&quot;$&quot;* \(#,##0.000\);_(&quot;$&quot;* &quot;-&quot;??_);_(@_)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numFmt numFmtId="164" formatCode="_(&quot;$&quot;* #,##0.000_);_(&quot;$&quot;* \(#,##0.000\);_(&quot;$&quot;* &quot;-&quot;??_);_(@_)"/>
    </dxf>
    <dxf>
      <numFmt numFmtId="164" formatCode="_(&quot;$&quot;* #,##0.000_);_(&quot;$&quot;* \(#,##0.000\);_(&quot;$&quot;* &quot;-&quot;??_);_(@_)"/>
    </dxf>
  </dxfs>
  <tableStyles count="0" defaultTableStyle="TableStyleMedium2" defaultPivotStyle="PivotStyleLight16"/>
  <colors>
    <mruColors>
      <color rgb="FF3CDDE8"/>
      <color rgb="FFF569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pivotCacheDefinition" Target="pivotCache/pivotCacheDefinition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Daily Seedless FOB Prices by Region, Past 30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86733836067556E-2"/>
          <c:y val="8.4918415773824127E-2"/>
          <c:w val="0.91910966197031496"/>
          <c:h val="0.87836578322080361"/>
        </c:manualLayout>
      </c:layout>
      <c:scatterChart>
        <c:scatterStyle val="lineMarker"/>
        <c:varyColors val="0"/>
        <c:ser>
          <c:idx val="0"/>
          <c:order val="0"/>
          <c:tx>
            <c:v>Mx - Texas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070C0">
                  <a:alpha val="50000"/>
                </a:srgbClr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name>Mx - Texas</c:name>
            <c:spPr>
              <a:ln w="25400" cap="rnd">
                <a:solidFill>
                  <a:schemeClr val="accent1"/>
                </a:solidFill>
                <a:prstDash val="solid"/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Data!$D$368:$D$430</c:f>
              <c:numCache>
                <c:formatCode>m/d/yy</c:formatCode>
                <c:ptCount val="63"/>
                <c:pt idx="0">
                  <c:v>45671</c:v>
                </c:pt>
                <c:pt idx="1">
                  <c:v>45671</c:v>
                </c:pt>
                <c:pt idx="2">
                  <c:v>45671</c:v>
                </c:pt>
                <c:pt idx="3">
                  <c:v>45672</c:v>
                </c:pt>
                <c:pt idx="4">
                  <c:v>45672</c:v>
                </c:pt>
                <c:pt idx="5">
                  <c:v>45672</c:v>
                </c:pt>
                <c:pt idx="6">
                  <c:v>45673</c:v>
                </c:pt>
                <c:pt idx="7">
                  <c:v>45673</c:v>
                </c:pt>
                <c:pt idx="8">
                  <c:v>45673</c:v>
                </c:pt>
                <c:pt idx="9">
                  <c:v>45674</c:v>
                </c:pt>
                <c:pt idx="10">
                  <c:v>45674</c:v>
                </c:pt>
                <c:pt idx="11">
                  <c:v>45674</c:v>
                </c:pt>
                <c:pt idx="12">
                  <c:v>45678</c:v>
                </c:pt>
                <c:pt idx="13">
                  <c:v>45678</c:v>
                </c:pt>
                <c:pt idx="14">
                  <c:v>45678</c:v>
                </c:pt>
                <c:pt idx="15">
                  <c:v>45679</c:v>
                </c:pt>
                <c:pt idx="16">
                  <c:v>45679</c:v>
                </c:pt>
                <c:pt idx="17">
                  <c:v>45679</c:v>
                </c:pt>
                <c:pt idx="18">
                  <c:v>45680</c:v>
                </c:pt>
                <c:pt idx="19">
                  <c:v>45680</c:v>
                </c:pt>
                <c:pt idx="20">
                  <c:v>45680</c:v>
                </c:pt>
                <c:pt idx="21">
                  <c:v>45681</c:v>
                </c:pt>
                <c:pt idx="22">
                  <c:v>45681</c:v>
                </c:pt>
                <c:pt idx="23">
                  <c:v>45681</c:v>
                </c:pt>
                <c:pt idx="24">
                  <c:v>45684</c:v>
                </c:pt>
                <c:pt idx="25">
                  <c:v>45684</c:v>
                </c:pt>
                <c:pt idx="26">
                  <c:v>45684</c:v>
                </c:pt>
                <c:pt idx="27">
                  <c:v>45685</c:v>
                </c:pt>
                <c:pt idx="28">
                  <c:v>45685</c:v>
                </c:pt>
                <c:pt idx="29">
                  <c:v>45685</c:v>
                </c:pt>
                <c:pt idx="30">
                  <c:v>45686</c:v>
                </c:pt>
                <c:pt idx="31">
                  <c:v>45686</c:v>
                </c:pt>
                <c:pt idx="32">
                  <c:v>45686</c:v>
                </c:pt>
                <c:pt idx="33">
                  <c:v>45687</c:v>
                </c:pt>
                <c:pt idx="34">
                  <c:v>45687</c:v>
                </c:pt>
                <c:pt idx="35">
                  <c:v>45687</c:v>
                </c:pt>
                <c:pt idx="36">
                  <c:v>45688</c:v>
                </c:pt>
                <c:pt idx="37">
                  <c:v>45688</c:v>
                </c:pt>
                <c:pt idx="38">
                  <c:v>45688</c:v>
                </c:pt>
                <c:pt idx="39">
                  <c:v>45691</c:v>
                </c:pt>
                <c:pt idx="40">
                  <c:v>45691</c:v>
                </c:pt>
                <c:pt idx="41">
                  <c:v>45691</c:v>
                </c:pt>
                <c:pt idx="42">
                  <c:v>45692</c:v>
                </c:pt>
                <c:pt idx="43">
                  <c:v>45692</c:v>
                </c:pt>
                <c:pt idx="44">
                  <c:v>45692</c:v>
                </c:pt>
                <c:pt idx="45">
                  <c:v>45693</c:v>
                </c:pt>
                <c:pt idx="46">
                  <c:v>45693</c:v>
                </c:pt>
                <c:pt idx="47">
                  <c:v>45693</c:v>
                </c:pt>
                <c:pt idx="48">
                  <c:v>45694</c:v>
                </c:pt>
                <c:pt idx="49">
                  <c:v>45694</c:v>
                </c:pt>
                <c:pt idx="50">
                  <c:v>45694</c:v>
                </c:pt>
                <c:pt idx="51">
                  <c:v>45695</c:v>
                </c:pt>
                <c:pt idx="52">
                  <c:v>45695</c:v>
                </c:pt>
                <c:pt idx="53">
                  <c:v>45695</c:v>
                </c:pt>
                <c:pt idx="54">
                  <c:v>45698</c:v>
                </c:pt>
                <c:pt idx="55">
                  <c:v>45698</c:v>
                </c:pt>
                <c:pt idx="56">
                  <c:v>45698</c:v>
                </c:pt>
                <c:pt idx="57">
                  <c:v>45699</c:v>
                </c:pt>
                <c:pt idx="58">
                  <c:v>45699</c:v>
                </c:pt>
                <c:pt idx="59">
                  <c:v>45699</c:v>
                </c:pt>
                <c:pt idx="60">
                  <c:v>45700</c:v>
                </c:pt>
                <c:pt idx="61">
                  <c:v>45700</c:v>
                </c:pt>
                <c:pt idx="62">
                  <c:v>45700</c:v>
                </c:pt>
              </c:numCache>
            </c:numRef>
          </c:xVal>
          <c:yVal>
            <c:numRef>
              <c:f>Data!$G$368:$G$430</c:f>
              <c:numCache>
                <c:formatCode>_("$"* #,##0.000_);_("$"* \(#,##0.000\);_("$"* "-"??_);_(@_)</c:formatCode>
                <c:ptCount val="63"/>
                <c:pt idx="0">
                  <c:v>0.5</c:v>
                </c:pt>
                <c:pt idx="1">
                  <c:v>0.48214285714285715</c:v>
                </c:pt>
                <c:pt idx="2">
                  <c:v>0.48214285714285715</c:v>
                </c:pt>
                <c:pt idx="3">
                  <c:v>0.36499999999999999</c:v>
                </c:pt>
                <c:pt idx="4">
                  <c:v>0.35499999999999998</c:v>
                </c:pt>
                <c:pt idx="5">
                  <c:v>0.34214285714285714</c:v>
                </c:pt>
                <c:pt idx="6">
                  <c:v>0.36</c:v>
                </c:pt>
                <c:pt idx="7">
                  <c:v>0.34785714285714286</c:v>
                </c:pt>
                <c:pt idx="8">
                  <c:v>0.3342857142857143</c:v>
                </c:pt>
                <c:pt idx="9">
                  <c:v>0.36</c:v>
                </c:pt>
                <c:pt idx="10">
                  <c:v>0.34785714285714286</c:v>
                </c:pt>
                <c:pt idx="11">
                  <c:v>0.3342857142857143</c:v>
                </c:pt>
                <c:pt idx="12">
                  <c:v>0.32785714285714285</c:v>
                </c:pt>
                <c:pt idx="13">
                  <c:v>0.32785714285714285</c:v>
                </c:pt>
                <c:pt idx="14">
                  <c:v>0.31</c:v>
                </c:pt>
                <c:pt idx="15">
                  <c:v>0.32785714285714285</c:v>
                </c:pt>
                <c:pt idx="16">
                  <c:v>0.32785714285714285</c:v>
                </c:pt>
                <c:pt idx="17">
                  <c:v>0.31</c:v>
                </c:pt>
                <c:pt idx="18">
                  <c:v>0.32785714285714285</c:v>
                </c:pt>
                <c:pt idx="19">
                  <c:v>0.32785714285714285</c:v>
                </c:pt>
                <c:pt idx="20">
                  <c:v>0.31</c:v>
                </c:pt>
                <c:pt idx="21">
                  <c:v>0.33500000000000002</c:v>
                </c:pt>
                <c:pt idx="22">
                  <c:v>0.32785714285714285</c:v>
                </c:pt>
                <c:pt idx="23">
                  <c:v>0.31</c:v>
                </c:pt>
                <c:pt idx="24">
                  <c:v>0.33500000000000002</c:v>
                </c:pt>
                <c:pt idx="25">
                  <c:v>0.32785714285714285</c:v>
                </c:pt>
                <c:pt idx="26">
                  <c:v>0.31</c:v>
                </c:pt>
                <c:pt idx="27">
                  <c:v>0.33500000000000002</c:v>
                </c:pt>
                <c:pt idx="28">
                  <c:v>0.32785714285714285</c:v>
                </c:pt>
                <c:pt idx="29">
                  <c:v>0.31</c:v>
                </c:pt>
                <c:pt idx="30">
                  <c:v>0.33500000000000002</c:v>
                </c:pt>
                <c:pt idx="31">
                  <c:v>0.31</c:v>
                </c:pt>
                <c:pt idx="32">
                  <c:v>0.32785714285714285</c:v>
                </c:pt>
                <c:pt idx="33">
                  <c:v>0.32785714285714285</c:v>
                </c:pt>
                <c:pt idx="34">
                  <c:v>0.31</c:v>
                </c:pt>
                <c:pt idx="35">
                  <c:v>0.31</c:v>
                </c:pt>
                <c:pt idx="36">
                  <c:v>0.32785714285714285</c:v>
                </c:pt>
                <c:pt idx="37">
                  <c:v>0.31</c:v>
                </c:pt>
                <c:pt idx="38">
                  <c:v>0.31</c:v>
                </c:pt>
                <c:pt idx="39">
                  <c:v>0.33142857142857141</c:v>
                </c:pt>
                <c:pt idx="40">
                  <c:v>0.33142857142857141</c:v>
                </c:pt>
                <c:pt idx="41">
                  <c:v>0.31</c:v>
                </c:pt>
                <c:pt idx="42">
                  <c:v>0.33142857142857141</c:v>
                </c:pt>
                <c:pt idx="43">
                  <c:v>0.33142857142857141</c:v>
                </c:pt>
                <c:pt idx="44">
                  <c:v>0.31</c:v>
                </c:pt>
                <c:pt idx="45">
                  <c:v>0.33142857142857141</c:v>
                </c:pt>
                <c:pt idx="46">
                  <c:v>0.33142857142857141</c:v>
                </c:pt>
                <c:pt idx="47">
                  <c:v>0.31</c:v>
                </c:pt>
                <c:pt idx="48">
                  <c:v>0.33142857142857141</c:v>
                </c:pt>
                <c:pt idx="49">
                  <c:v>0.31</c:v>
                </c:pt>
                <c:pt idx="50">
                  <c:v>0.33142857142857141</c:v>
                </c:pt>
                <c:pt idx="51">
                  <c:v>0.33142857142857141</c:v>
                </c:pt>
                <c:pt idx="52">
                  <c:v>0.31</c:v>
                </c:pt>
                <c:pt idx="53">
                  <c:v>0.33142857142857141</c:v>
                </c:pt>
                <c:pt idx="54">
                  <c:v>0.31357142857142856</c:v>
                </c:pt>
                <c:pt idx="55">
                  <c:v>0.33142857142857141</c:v>
                </c:pt>
                <c:pt idx="56">
                  <c:v>0.2857142857142857</c:v>
                </c:pt>
                <c:pt idx="57">
                  <c:v>0.31357142857142856</c:v>
                </c:pt>
                <c:pt idx="58">
                  <c:v>0.33142857142857141</c:v>
                </c:pt>
                <c:pt idx="59">
                  <c:v>0.2857142857142857</c:v>
                </c:pt>
                <c:pt idx="60">
                  <c:v>0.31357142857142856</c:v>
                </c:pt>
                <c:pt idx="61">
                  <c:v>0.33142857142857141</c:v>
                </c:pt>
                <c:pt idx="62">
                  <c:v>0.2857142857142857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D2-564C-B6F5-377F952BC4B3}"/>
            </c:ext>
          </c:extLst>
        </c:ser>
        <c:ser>
          <c:idx val="2"/>
          <c:order val="1"/>
          <c:tx>
            <c:v>Mx - Nogales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>
                  <a:alpha val="50000"/>
                </a:srgbClr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name>Mx - Nogales</c:name>
            <c:spPr>
              <a:ln w="25400" cap="rnd">
                <a:solidFill>
                  <a:srgbClr val="FF0000"/>
                </a:solidFill>
                <a:prstDash val="solid"/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Data!$D$174:$D$346</c:f>
              <c:numCache>
                <c:formatCode>m/d/yy</c:formatCode>
                <c:ptCount val="123"/>
                <c:pt idx="0">
                  <c:v>45671</c:v>
                </c:pt>
                <c:pt idx="1">
                  <c:v>45671</c:v>
                </c:pt>
                <c:pt idx="2">
                  <c:v>45671</c:v>
                </c:pt>
                <c:pt idx="3">
                  <c:v>45672</c:v>
                </c:pt>
                <c:pt idx="4">
                  <c:v>45672</c:v>
                </c:pt>
                <c:pt idx="5">
                  <c:v>45672</c:v>
                </c:pt>
                <c:pt idx="6">
                  <c:v>45672</c:v>
                </c:pt>
                <c:pt idx="7">
                  <c:v>45672</c:v>
                </c:pt>
                <c:pt idx="8">
                  <c:v>45672</c:v>
                </c:pt>
                <c:pt idx="9">
                  <c:v>45673</c:v>
                </c:pt>
                <c:pt idx="10">
                  <c:v>45673</c:v>
                </c:pt>
                <c:pt idx="11">
                  <c:v>45673</c:v>
                </c:pt>
                <c:pt idx="12">
                  <c:v>45673</c:v>
                </c:pt>
                <c:pt idx="13">
                  <c:v>45673</c:v>
                </c:pt>
                <c:pt idx="14">
                  <c:v>45673</c:v>
                </c:pt>
                <c:pt idx="15">
                  <c:v>45674</c:v>
                </c:pt>
                <c:pt idx="16">
                  <c:v>45674</c:v>
                </c:pt>
                <c:pt idx="17">
                  <c:v>45674</c:v>
                </c:pt>
                <c:pt idx="18">
                  <c:v>45674</c:v>
                </c:pt>
                <c:pt idx="19">
                  <c:v>45674</c:v>
                </c:pt>
                <c:pt idx="20">
                  <c:v>45674</c:v>
                </c:pt>
                <c:pt idx="21">
                  <c:v>45678</c:v>
                </c:pt>
                <c:pt idx="22">
                  <c:v>45678</c:v>
                </c:pt>
                <c:pt idx="23">
                  <c:v>45678</c:v>
                </c:pt>
                <c:pt idx="24">
                  <c:v>45678</c:v>
                </c:pt>
                <c:pt idx="25">
                  <c:v>45678</c:v>
                </c:pt>
                <c:pt idx="26">
                  <c:v>45678</c:v>
                </c:pt>
                <c:pt idx="27">
                  <c:v>45679</c:v>
                </c:pt>
                <c:pt idx="28">
                  <c:v>45679</c:v>
                </c:pt>
                <c:pt idx="29">
                  <c:v>45679</c:v>
                </c:pt>
                <c:pt idx="30">
                  <c:v>45679</c:v>
                </c:pt>
                <c:pt idx="31">
                  <c:v>45679</c:v>
                </c:pt>
                <c:pt idx="32">
                  <c:v>45679</c:v>
                </c:pt>
                <c:pt idx="33">
                  <c:v>45680</c:v>
                </c:pt>
                <c:pt idx="34">
                  <c:v>45680</c:v>
                </c:pt>
                <c:pt idx="35">
                  <c:v>45680</c:v>
                </c:pt>
                <c:pt idx="36">
                  <c:v>45680</c:v>
                </c:pt>
                <c:pt idx="37">
                  <c:v>45680</c:v>
                </c:pt>
                <c:pt idx="38">
                  <c:v>45680</c:v>
                </c:pt>
                <c:pt idx="39">
                  <c:v>45681</c:v>
                </c:pt>
                <c:pt idx="40">
                  <c:v>45681</c:v>
                </c:pt>
                <c:pt idx="41">
                  <c:v>45681</c:v>
                </c:pt>
                <c:pt idx="42">
                  <c:v>45681</c:v>
                </c:pt>
                <c:pt idx="43">
                  <c:v>45681</c:v>
                </c:pt>
                <c:pt idx="44">
                  <c:v>45681</c:v>
                </c:pt>
                <c:pt idx="45">
                  <c:v>45684</c:v>
                </c:pt>
                <c:pt idx="46">
                  <c:v>45684</c:v>
                </c:pt>
                <c:pt idx="47">
                  <c:v>45684</c:v>
                </c:pt>
                <c:pt idx="48">
                  <c:v>45684</c:v>
                </c:pt>
                <c:pt idx="49">
                  <c:v>45684</c:v>
                </c:pt>
                <c:pt idx="50">
                  <c:v>45684</c:v>
                </c:pt>
                <c:pt idx="51">
                  <c:v>45685</c:v>
                </c:pt>
                <c:pt idx="52">
                  <c:v>45685</c:v>
                </c:pt>
                <c:pt idx="53">
                  <c:v>45685</c:v>
                </c:pt>
                <c:pt idx="54">
                  <c:v>45685</c:v>
                </c:pt>
                <c:pt idx="55">
                  <c:v>45685</c:v>
                </c:pt>
                <c:pt idx="56">
                  <c:v>45685</c:v>
                </c:pt>
                <c:pt idx="57">
                  <c:v>45686</c:v>
                </c:pt>
                <c:pt idx="58">
                  <c:v>45686</c:v>
                </c:pt>
                <c:pt idx="59">
                  <c:v>45686</c:v>
                </c:pt>
                <c:pt idx="60">
                  <c:v>45686</c:v>
                </c:pt>
                <c:pt idx="61">
                  <c:v>45686</c:v>
                </c:pt>
                <c:pt idx="62">
                  <c:v>45686</c:v>
                </c:pt>
                <c:pt idx="63">
                  <c:v>45687</c:v>
                </c:pt>
                <c:pt idx="64">
                  <c:v>45687</c:v>
                </c:pt>
                <c:pt idx="65">
                  <c:v>45687</c:v>
                </c:pt>
                <c:pt idx="66">
                  <c:v>45687</c:v>
                </c:pt>
                <c:pt idx="67">
                  <c:v>45687</c:v>
                </c:pt>
                <c:pt idx="68">
                  <c:v>45687</c:v>
                </c:pt>
                <c:pt idx="69">
                  <c:v>45688</c:v>
                </c:pt>
                <c:pt idx="70">
                  <c:v>45688</c:v>
                </c:pt>
                <c:pt idx="71">
                  <c:v>45688</c:v>
                </c:pt>
                <c:pt idx="72">
                  <c:v>45688</c:v>
                </c:pt>
                <c:pt idx="73">
                  <c:v>45688</c:v>
                </c:pt>
                <c:pt idx="74">
                  <c:v>45688</c:v>
                </c:pt>
                <c:pt idx="75">
                  <c:v>45691</c:v>
                </c:pt>
                <c:pt idx="76">
                  <c:v>45691</c:v>
                </c:pt>
                <c:pt idx="77">
                  <c:v>45691</c:v>
                </c:pt>
                <c:pt idx="78">
                  <c:v>45691</c:v>
                </c:pt>
                <c:pt idx="79">
                  <c:v>45691</c:v>
                </c:pt>
                <c:pt idx="80">
                  <c:v>45691</c:v>
                </c:pt>
                <c:pt idx="81">
                  <c:v>45692</c:v>
                </c:pt>
                <c:pt idx="82">
                  <c:v>45692</c:v>
                </c:pt>
                <c:pt idx="83">
                  <c:v>45692</c:v>
                </c:pt>
                <c:pt idx="84">
                  <c:v>45692</c:v>
                </c:pt>
                <c:pt idx="85">
                  <c:v>45692</c:v>
                </c:pt>
                <c:pt idx="86">
                  <c:v>45692</c:v>
                </c:pt>
                <c:pt idx="87">
                  <c:v>45693</c:v>
                </c:pt>
                <c:pt idx="88">
                  <c:v>45693</c:v>
                </c:pt>
                <c:pt idx="89">
                  <c:v>45693</c:v>
                </c:pt>
                <c:pt idx="90">
                  <c:v>45693</c:v>
                </c:pt>
                <c:pt idx="91">
                  <c:v>45693</c:v>
                </c:pt>
                <c:pt idx="92">
                  <c:v>45693</c:v>
                </c:pt>
                <c:pt idx="93">
                  <c:v>45694</c:v>
                </c:pt>
                <c:pt idx="94">
                  <c:v>45694</c:v>
                </c:pt>
                <c:pt idx="95">
                  <c:v>45694</c:v>
                </c:pt>
                <c:pt idx="96">
                  <c:v>45694</c:v>
                </c:pt>
                <c:pt idx="97">
                  <c:v>45694</c:v>
                </c:pt>
                <c:pt idx="98">
                  <c:v>45694</c:v>
                </c:pt>
                <c:pt idx="99">
                  <c:v>45695</c:v>
                </c:pt>
                <c:pt idx="100">
                  <c:v>45695</c:v>
                </c:pt>
                <c:pt idx="101">
                  <c:v>45695</c:v>
                </c:pt>
                <c:pt idx="102">
                  <c:v>45695</c:v>
                </c:pt>
                <c:pt idx="103">
                  <c:v>45695</c:v>
                </c:pt>
                <c:pt idx="104">
                  <c:v>45695</c:v>
                </c:pt>
                <c:pt idx="105">
                  <c:v>45698</c:v>
                </c:pt>
                <c:pt idx="106">
                  <c:v>45698</c:v>
                </c:pt>
                <c:pt idx="107">
                  <c:v>45698</c:v>
                </c:pt>
                <c:pt idx="108">
                  <c:v>45698</c:v>
                </c:pt>
                <c:pt idx="109">
                  <c:v>45698</c:v>
                </c:pt>
                <c:pt idx="110">
                  <c:v>45698</c:v>
                </c:pt>
                <c:pt idx="111">
                  <c:v>45699</c:v>
                </c:pt>
                <c:pt idx="112">
                  <c:v>45699</c:v>
                </c:pt>
                <c:pt idx="113">
                  <c:v>45699</c:v>
                </c:pt>
                <c:pt idx="114">
                  <c:v>45699</c:v>
                </c:pt>
                <c:pt idx="115">
                  <c:v>45699</c:v>
                </c:pt>
                <c:pt idx="116">
                  <c:v>45699</c:v>
                </c:pt>
                <c:pt idx="117">
                  <c:v>45700</c:v>
                </c:pt>
                <c:pt idx="118">
                  <c:v>45700</c:v>
                </c:pt>
                <c:pt idx="119">
                  <c:v>45700</c:v>
                </c:pt>
                <c:pt idx="120">
                  <c:v>45700</c:v>
                </c:pt>
                <c:pt idx="121">
                  <c:v>45700</c:v>
                </c:pt>
                <c:pt idx="122">
                  <c:v>45700</c:v>
                </c:pt>
              </c:numCache>
            </c:numRef>
          </c:xVal>
          <c:yVal>
            <c:numRef>
              <c:f>Data!$G$174:$G$346</c:f>
              <c:numCache>
                <c:formatCode>_("$"* #,##0.000_);_("$"* \(#,##0.000\);_("$"* "-"??_);_(@_)</c:formatCode>
                <c:ptCount val="123"/>
                <c:pt idx="0">
                  <c:v>0.42230769230769227</c:v>
                </c:pt>
                <c:pt idx="1">
                  <c:v>0.42230769230769227</c:v>
                </c:pt>
                <c:pt idx="2">
                  <c:v>0.42230769230769227</c:v>
                </c:pt>
                <c:pt idx="3">
                  <c:v>0.33</c:v>
                </c:pt>
                <c:pt idx="4">
                  <c:v>0.33500000000000002</c:v>
                </c:pt>
                <c:pt idx="5">
                  <c:v>0.33500000000000002</c:v>
                </c:pt>
                <c:pt idx="6">
                  <c:v>0.37615384615384612</c:v>
                </c:pt>
                <c:pt idx="7">
                  <c:v>0.37615384615384612</c:v>
                </c:pt>
                <c:pt idx="8">
                  <c:v>0.37615384615384612</c:v>
                </c:pt>
                <c:pt idx="9">
                  <c:v>0.33500000000000002</c:v>
                </c:pt>
                <c:pt idx="10">
                  <c:v>0.33500000000000002</c:v>
                </c:pt>
                <c:pt idx="11">
                  <c:v>0.33</c:v>
                </c:pt>
                <c:pt idx="12">
                  <c:v>0.37615384615384612</c:v>
                </c:pt>
                <c:pt idx="13">
                  <c:v>0.37615384615384612</c:v>
                </c:pt>
                <c:pt idx="14">
                  <c:v>0.37615384615384612</c:v>
                </c:pt>
                <c:pt idx="15">
                  <c:v>0.32500000000000001</c:v>
                </c:pt>
                <c:pt idx="16">
                  <c:v>0.32500000000000001</c:v>
                </c:pt>
                <c:pt idx="17">
                  <c:v>0.32214285714285712</c:v>
                </c:pt>
                <c:pt idx="18">
                  <c:v>0.35307692307692307</c:v>
                </c:pt>
                <c:pt idx="19">
                  <c:v>0.35307692307692307</c:v>
                </c:pt>
                <c:pt idx="20">
                  <c:v>0.33769230769230768</c:v>
                </c:pt>
                <c:pt idx="21">
                  <c:v>0.30499999999999999</c:v>
                </c:pt>
                <c:pt idx="22">
                  <c:v>0.30499999999999999</c:v>
                </c:pt>
                <c:pt idx="23">
                  <c:v>0.29785714285714288</c:v>
                </c:pt>
                <c:pt idx="24">
                  <c:v>0.33769230769230768</c:v>
                </c:pt>
                <c:pt idx="25">
                  <c:v>0.33769230769230768</c:v>
                </c:pt>
                <c:pt idx="26">
                  <c:v>0.33</c:v>
                </c:pt>
                <c:pt idx="27">
                  <c:v>0.2857142857142857</c:v>
                </c:pt>
                <c:pt idx="28">
                  <c:v>0.30499999999999999</c:v>
                </c:pt>
                <c:pt idx="29">
                  <c:v>0.30499999999999999</c:v>
                </c:pt>
                <c:pt idx="30">
                  <c:v>0.33769230769230768</c:v>
                </c:pt>
                <c:pt idx="31">
                  <c:v>0.33769230769230768</c:v>
                </c:pt>
                <c:pt idx="32">
                  <c:v>0.33</c:v>
                </c:pt>
                <c:pt idx="33">
                  <c:v>0.29785714285714288</c:v>
                </c:pt>
                <c:pt idx="34">
                  <c:v>0.27857142857142858</c:v>
                </c:pt>
                <c:pt idx="35">
                  <c:v>0.29785714285714288</c:v>
                </c:pt>
                <c:pt idx="36">
                  <c:v>0.33769230769230768</c:v>
                </c:pt>
                <c:pt idx="37">
                  <c:v>0.33769230769230768</c:v>
                </c:pt>
                <c:pt idx="38">
                  <c:v>0.33</c:v>
                </c:pt>
                <c:pt idx="39">
                  <c:v>0.3</c:v>
                </c:pt>
                <c:pt idx="40">
                  <c:v>0.27142857142857141</c:v>
                </c:pt>
                <c:pt idx="41">
                  <c:v>0.3</c:v>
                </c:pt>
                <c:pt idx="42">
                  <c:v>0.30692307692307691</c:v>
                </c:pt>
                <c:pt idx="43">
                  <c:v>0.30692307692307691</c:v>
                </c:pt>
                <c:pt idx="44">
                  <c:v>0.30692307692307691</c:v>
                </c:pt>
                <c:pt idx="45">
                  <c:v>0.29285714285714287</c:v>
                </c:pt>
                <c:pt idx="46">
                  <c:v>0.29285714285714287</c:v>
                </c:pt>
                <c:pt idx="47">
                  <c:v>0.26428571428571429</c:v>
                </c:pt>
                <c:pt idx="48">
                  <c:v>0.30692307692307691</c:v>
                </c:pt>
                <c:pt idx="49">
                  <c:v>0.30692307692307691</c:v>
                </c:pt>
                <c:pt idx="50">
                  <c:v>0.29153846153846152</c:v>
                </c:pt>
                <c:pt idx="51">
                  <c:v>0.26071428571428573</c:v>
                </c:pt>
                <c:pt idx="52">
                  <c:v>0.28285714285714286</c:v>
                </c:pt>
                <c:pt idx="53">
                  <c:v>0.2857142857142857</c:v>
                </c:pt>
                <c:pt idx="54">
                  <c:v>0.29961538461538462</c:v>
                </c:pt>
                <c:pt idx="55">
                  <c:v>0.29961538461538462</c:v>
                </c:pt>
                <c:pt idx="56">
                  <c:v>0.26884615384615385</c:v>
                </c:pt>
                <c:pt idx="57">
                  <c:v>0.27214285714285713</c:v>
                </c:pt>
                <c:pt idx="58">
                  <c:v>0.27214285714285713</c:v>
                </c:pt>
                <c:pt idx="59">
                  <c:v>0.26071428571428573</c:v>
                </c:pt>
                <c:pt idx="60">
                  <c:v>0.27615384615384614</c:v>
                </c:pt>
                <c:pt idx="61">
                  <c:v>0.27615384615384614</c:v>
                </c:pt>
                <c:pt idx="62">
                  <c:v>0.25307692307692309</c:v>
                </c:pt>
                <c:pt idx="63">
                  <c:v>0.27214285714285713</c:v>
                </c:pt>
                <c:pt idx="64">
                  <c:v>0.27214285714285713</c:v>
                </c:pt>
                <c:pt idx="65">
                  <c:v>0.26071428571428573</c:v>
                </c:pt>
                <c:pt idx="66">
                  <c:v>0.27615384615384614</c:v>
                </c:pt>
                <c:pt idx="67">
                  <c:v>0.27615384615384614</c:v>
                </c:pt>
                <c:pt idx="68">
                  <c:v>0.24538461538461537</c:v>
                </c:pt>
                <c:pt idx="69">
                  <c:v>0.27214285714285713</c:v>
                </c:pt>
                <c:pt idx="70">
                  <c:v>0.27214285714285713</c:v>
                </c:pt>
                <c:pt idx="71">
                  <c:v>0.26071428571428573</c:v>
                </c:pt>
                <c:pt idx="72">
                  <c:v>0.27615384615384614</c:v>
                </c:pt>
                <c:pt idx="73">
                  <c:v>0.27615384615384614</c:v>
                </c:pt>
                <c:pt idx="74">
                  <c:v>0.24538461538461537</c:v>
                </c:pt>
                <c:pt idx="75">
                  <c:v>0.27214285714285713</c:v>
                </c:pt>
                <c:pt idx="76">
                  <c:v>0.27214285714285713</c:v>
                </c:pt>
                <c:pt idx="77">
                  <c:v>0.245</c:v>
                </c:pt>
                <c:pt idx="78">
                  <c:v>0.27615384615384614</c:v>
                </c:pt>
                <c:pt idx="79">
                  <c:v>0.27615384615384614</c:v>
                </c:pt>
                <c:pt idx="80">
                  <c:v>0.24538461538461537</c:v>
                </c:pt>
                <c:pt idx="81">
                  <c:v>0.27214285714285713</c:v>
                </c:pt>
                <c:pt idx="82">
                  <c:v>0.27214285714285713</c:v>
                </c:pt>
                <c:pt idx="83">
                  <c:v>0.245</c:v>
                </c:pt>
                <c:pt idx="84">
                  <c:v>0.27615384615384614</c:v>
                </c:pt>
                <c:pt idx="85">
                  <c:v>0.27615384615384614</c:v>
                </c:pt>
                <c:pt idx="86">
                  <c:v>0.24576923076923077</c:v>
                </c:pt>
                <c:pt idx="87">
                  <c:v>0.27214285714285713</c:v>
                </c:pt>
                <c:pt idx="88">
                  <c:v>0.27214285714285713</c:v>
                </c:pt>
                <c:pt idx="89">
                  <c:v>0.245</c:v>
                </c:pt>
                <c:pt idx="90">
                  <c:v>0.26884615384615385</c:v>
                </c:pt>
                <c:pt idx="91">
                  <c:v>0.26884615384615385</c:v>
                </c:pt>
                <c:pt idx="92">
                  <c:v>0.23807692307692307</c:v>
                </c:pt>
                <c:pt idx="93">
                  <c:v>0.27214285714285713</c:v>
                </c:pt>
                <c:pt idx="94">
                  <c:v>0.27214285714285713</c:v>
                </c:pt>
                <c:pt idx="95">
                  <c:v>0.245</c:v>
                </c:pt>
                <c:pt idx="96">
                  <c:v>0.26884615384615385</c:v>
                </c:pt>
                <c:pt idx="97">
                  <c:v>0.26884615384615385</c:v>
                </c:pt>
                <c:pt idx="98">
                  <c:v>0.23807692307692307</c:v>
                </c:pt>
                <c:pt idx="99">
                  <c:v>0.27214285714285713</c:v>
                </c:pt>
                <c:pt idx="100">
                  <c:v>0.27214285714285713</c:v>
                </c:pt>
                <c:pt idx="101">
                  <c:v>0.245</c:v>
                </c:pt>
                <c:pt idx="102">
                  <c:v>0.26884615384615385</c:v>
                </c:pt>
                <c:pt idx="103">
                  <c:v>0.26884615384615385</c:v>
                </c:pt>
                <c:pt idx="104">
                  <c:v>0.23807692307692307</c:v>
                </c:pt>
                <c:pt idx="105">
                  <c:v>0.27214285714285713</c:v>
                </c:pt>
                <c:pt idx="106">
                  <c:v>0.27214285714285713</c:v>
                </c:pt>
                <c:pt idx="107">
                  <c:v>0.245</c:v>
                </c:pt>
                <c:pt idx="108">
                  <c:v>0.26884615384615385</c:v>
                </c:pt>
                <c:pt idx="109">
                  <c:v>0.26884615384615385</c:v>
                </c:pt>
                <c:pt idx="110">
                  <c:v>0.23807692307692307</c:v>
                </c:pt>
                <c:pt idx="111">
                  <c:v>0.28999999999999998</c:v>
                </c:pt>
                <c:pt idx="112">
                  <c:v>0.28999999999999998</c:v>
                </c:pt>
                <c:pt idx="113">
                  <c:v>0.27</c:v>
                </c:pt>
                <c:pt idx="114">
                  <c:v>0.32307692307692309</c:v>
                </c:pt>
                <c:pt idx="115">
                  <c:v>0.32307692307692309</c:v>
                </c:pt>
                <c:pt idx="116">
                  <c:v>0.29230769230769232</c:v>
                </c:pt>
                <c:pt idx="117">
                  <c:v>0.28999999999999998</c:v>
                </c:pt>
                <c:pt idx="118">
                  <c:v>0.28999999999999998</c:v>
                </c:pt>
                <c:pt idx="119">
                  <c:v>0.27</c:v>
                </c:pt>
                <c:pt idx="120">
                  <c:v>0.30769230769230771</c:v>
                </c:pt>
                <c:pt idx="121">
                  <c:v>0.30769230769230771</c:v>
                </c:pt>
                <c:pt idx="122">
                  <c:v>0.29230769230769232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E5-F741-B47B-40528F06E0DA}"/>
            </c:ext>
          </c:extLst>
        </c:ser>
        <c:ser>
          <c:idx val="1"/>
          <c:order val="2"/>
          <c:tx>
            <c:v>C. America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FF00">
                  <a:alpha val="50000"/>
                </a:srgbClr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name>C. America</c:name>
            <c:spPr>
              <a:ln w="25400" cap="rnd">
                <a:solidFill>
                  <a:srgbClr val="FFFF00"/>
                </a:solidFill>
                <a:prstDash val="solid"/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Data!$D$2:$D$155</c:f>
              <c:numCache>
                <c:formatCode>m/d/yy</c:formatCode>
                <c:ptCount val="96"/>
                <c:pt idx="0">
                  <c:v>45671</c:v>
                </c:pt>
                <c:pt idx="1">
                  <c:v>45671</c:v>
                </c:pt>
                <c:pt idx="2">
                  <c:v>45671</c:v>
                </c:pt>
                <c:pt idx="3">
                  <c:v>45671</c:v>
                </c:pt>
                <c:pt idx="4">
                  <c:v>45672</c:v>
                </c:pt>
                <c:pt idx="5">
                  <c:v>45672</c:v>
                </c:pt>
                <c:pt idx="6">
                  <c:v>45672</c:v>
                </c:pt>
                <c:pt idx="7">
                  <c:v>45672</c:v>
                </c:pt>
                <c:pt idx="8">
                  <c:v>45673</c:v>
                </c:pt>
                <c:pt idx="9">
                  <c:v>45673</c:v>
                </c:pt>
                <c:pt idx="10">
                  <c:v>45673</c:v>
                </c:pt>
                <c:pt idx="11">
                  <c:v>45674</c:v>
                </c:pt>
                <c:pt idx="12">
                  <c:v>45674</c:v>
                </c:pt>
                <c:pt idx="13">
                  <c:v>45674</c:v>
                </c:pt>
                <c:pt idx="14">
                  <c:v>45678</c:v>
                </c:pt>
                <c:pt idx="15">
                  <c:v>45678</c:v>
                </c:pt>
                <c:pt idx="16">
                  <c:v>45678</c:v>
                </c:pt>
                <c:pt idx="17">
                  <c:v>45678</c:v>
                </c:pt>
                <c:pt idx="18">
                  <c:v>45679</c:v>
                </c:pt>
                <c:pt idx="19">
                  <c:v>45679</c:v>
                </c:pt>
                <c:pt idx="20">
                  <c:v>45679</c:v>
                </c:pt>
                <c:pt idx="21">
                  <c:v>45679</c:v>
                </c:pt>
                <c:pt idx="22">
                  <c:v>45679</c:v>
                </c:pt>
                <c:pt idx="23">
                  <c:v>45680</c:v>
                </c:pt>
                <c:pt idx="24">
                  <c:v>45680</c:v>
                </c:pt>
                <c:pt idx="25">
                  <c:v>45680</c:v>
                </c:pt>
                <c:pt idx="26">
                  <c:v>45680</c:v>
                </c:pt>
                <c:pt idx="27">
                  <c:v>45680</c:v>
                </c:pt>
                <c:pt idx="28">
                  <c:v>45681</c:v>
                </c:pt>
                <c:pt idx="29">
                  <c:v>45681</c:v>
                </c:pt>
                <c:pt idx="30">
                  <c:v>45681</c:v>
                </c:pt>
                <c:pt idx="31">
                  <c:v>45681</c:v>
                </c:pt>
                <c:pt idx="32">
                  <c:v>45681</c:v>
                </c:pt>
                <c:pt idx="33">
                  <c:v>45684</c:v>
                </c:pt>
                <c:pt idx="34">
                  <c:v>45684</c:v>
                </c:pt>
                <c:pt idx="35">
                  <c:v>45684</c:v>
                </c:pt>
                <c:pt idx="36">
                  <c:v>45684</c:v>
                </c:pt>
                <c:pt idx="37">
                  <c:v>45684</c:v>
                </c:pt>
                <c:pt idx="38">
                  <c:v>45685</c:v>
                </c:pt>
                <c:pt idx="39">
                  <c:v>45685</c:v>
                </c:pt>
                <c:pt idx="40">
                  <c:v>45685</c:v>
                </c:pt>
                <c:pt idx="41">
                  <c:v>45685</c:v>
                </c:pt>
                <c:pt idx="42">
                  <c:v>45685</c:v>
                </c:pt>
                <c:pt idx="43">
                  <c:v>45686</c:v>
                </c:pt>
                <c:pt idx="44">
                  <c:v>45686</c:v>
                </c:pt>
                <c:pt idx="45">
                  <c:v>45686</c:v>
                </c:pt>
                <c:pt idx="46">
                  <c:v>45686</c:v>
                </c:pt>
                <c:pt idx="47">
                  <c:v>45686</c:v>
                </c:pt>
                <c:pt idx="48">
                  <c:v>45687</c:v>
                </c:pt>
                <c:pt idx="49">
                  <c:v>45687</c:v>
                </c:pt>
                <c:pt idx="50">
                  <c:v>45687</c:v>
                </c:pt>
                <c:pt idx="51">
                  <c:v>45687</c:v>
                </c:pt>
                <c:pt idx="52">
                  <c:v>45687</c:v>
                </c:pt>
                <c:pt idx="53">
                  <c:v>45688</c:v>
                </c:pt>
                <c:pt idx="54">
                  <c:v>45688</c:v>
                </c:pt>
                <c:pt idx="55">
                  <c:v>45688</c:v>
                </c:pt>
                <c:pt idx="56">
                  <c:v>45688</c:v>
                </c:pt>
                <c:pt idx="57">
                  <c:v>45688</c:v>
                </c:pt>
                <c:pt idx="58">
                  <c:v>45691</c:v>
                </c:pt>
                <c:pt idx="59">
                  <c:v>45691</c:v>
                </c:pt>
                <c:pt idx="60">
                  <c:v>45691</c:v>
                </c:pt>
                <c:pt idx="61">
                  <c:v>45691</c:v>
                </c:pt>
                <c:pt idx="62">
                  <c:v>45692</c:v>
                </c:pt>
                <c:pt idx="63">
                  <c:v>45692</c:v>
                </c:pt>
                <c:pt idx="64">
                  <c:v>45692</c:v>
                </c:pt>
                <c:pt idx="65">
                  <c:v>45692</c:v>
                </c:pt>
                <c:pt idx="66">
                  <c:v>45693</c:v>
                </c:pt>
                <c:pt idx="67">
                  <c:v>45693</c:v>
                </c:pt>
                <c:pt idx="68">
                  <c:v>45693</c:v>
                </c:pt>
                <c:pt idx="69">
                  <c:v>45693</c:v>
                </c:pt>
                <c:pt idx="70">
                  <c:v>45693</c:v>
                </c:pt>
                <c:pt idx="71">
                  <c:v>45694</c:v>
                </c:pt>
                <c:pt idx="72">
                  <c:v>45694</c:v>
                </c:pt>
                <c:pt idx="73">
                  <c:v>45694</c:v>
                </c:pt>
                <c:pt idx="74">
                  <c:v>45694</c:v>
                </c:pt>
                <c:pt idx="75">
                  <c:v>45694</c:v>
                </c:pt>
                <c:pt idx="76">
                  <c:v>45695</c:v>
                </c:pt>
                <c:pt idx="77">
                  <c:v>45695</c:v>
                </c:pt>
                <c:pt idx="78">
                  <c:v>45695</c:v>
                </c:pt>
                <c:pt idx="79">
                  <c:v>45695</c:v>
                </c:pt>
                <c:pt idx="80">
                  <c:v>45695</c:v>
                </c:pt>
                <c:pt idx="81">
                  <c:v>45698</c:v>
                </c:pt>
                <c:pt idx="82">
                  <c:v>45698</c:v>
                </c:pt>
                <c:pt idx="83">
                  <c:v>45698</c:v>
                </c:pt>
                <c:pt idx="84">
                  <c:v>45698</c:v>
                </c:pt>
                <c:pt idx="85">
                  <c:v>45698</c:v>
                </c:pt>
                <c:pt idx="86">
                  <c:v>45699</c:v>
                </c:pt>
                <c:pt idx="87">
                  <c:v>45699</c:v>
                </c:pt>
                <c:pt idx="88">
                  <c:v>45699</c:v>
                </c:pt>
                <c:pt idx="89">
                  <c:v>45699</c:v>
                </c:pt>
                <c:pt idx="90">
                  <c:v>45699</c:v>
                </c:pt>
                <c:pt idx="91">
                  <c:v>45700</c:v>
                </c:pt>
                <c:pt idx="92">
                  <c:v>45700</c:v>
                </c:pt>
                <c:pt idx="93">
                  <c:v>45700</c:v>
                </c:pt>
                <c:pt idx="94">
                  <c:v>45700</c:v>
                </c:pt>
                <c:pt idx="95">
                  <c:v>45700</c:v>
                </c:pt>
              </c:numCache>
            </c:numRef>
          </c:xVal>
          <c:yVal>
            <c:numRef>
              <c:f>Data!$G$2:$G$155</c:f>
              <c:numCache>
                <c:formatCode>_("$"* #,##0.000_);_("$"* \(#,##0.000\);_("$"* "-"??_);_(@_)</c:formatCode>
                <c:ptCount val="96"/>
                <c:pt idx="0">
                  <c:v>0.43642857142857144</c:v>
                </c:pt>
                <c:pt idx="1">
                  <c:v>0.43642857142857144</c:v>
                </c:pt>
                <c:pt idx="2">
                  <c:v>0.42642857142857143</c:v>
                </c:pt>
                <c:pt idx="3">
                  <c:v>0.49846153846153857</c:v>
                </c:pt>
                <c:pt idx="4">
                  <c:v>0.43642857142857144</c:v>
                </c:pt>
                <c:pt idx="5">
                  <c:v>0.43642857142857144</c:v>
                </c:pt>
                <c:pt idx="6">
                  <c:v>0.42642857142857143</c:v>
                </c:pt>
                <c:pt idx="7">
                  <c:v>0.49846153846153857</c:v>
                </c:pt>
                <c:pt idx="8">
                  <c:v>0.41428571428571431</c:v>
                </c:pt>
                <c:pt idx="9">
                  <c:v>0.39642857142857141</c:v>
                </c:pt>
                <c:pt idx="10">
                  <c:v>0.43038461538461542</c:v>
                </c:pt>
                <c:pt idx="11">
                  <c:v>0.41428571428571431</c:v>
                </c:pt>
                <c:pt idx="12">
                  <c:v>0.39285714285714285</c:v>
                </c:pt>
                <c:pt idx="13">
                  <c:v>0.43038461538461542</c:v>
                </c:pt>
                <c:pt idx="14">
                  <c:v>0.37857142857142856</c:v>
                </c:pt>
                <c:pt idx="15">
                  <c:v>0.35357142857142859</c:v>
                </c:pt>
                <c:pt idx="16">
                  <c:v>0.34285714285714286</c:v>
                </c:pt>
                <c:pt idx="17">
                  <c:v>0.38461538461538464</c:v>
                </c:pt>
                <c:pt idx="18">
                  <c:v>0.37857142857142856</c:v>
                </c:pt>
                <c:pt idx="19">
                  <c:v>0.34285714285714286</c:v>
                </c:pt>
                <c:pt idx="20">
                  <c:v>0.35357142857142859</c:v>
                </c:pt>
                <c:pt idx="21">
                  <c:v>0.38461538461538464</c:v>
                </c:pt>
                <c:pt idx="22">
                  <c:v>0.36923076923076925</c:v>
                </c:pt>
                <c:pt idx="23">
                  <c:v>0.33571428571428569</c:v>
                </c:pt>
                <c:pt idx="24">
                  <c:v>0.33571428571428569</c:v>
                </c:pt>
                <c:pt idx="25">
                  <c:v>0.33571428571428569</c:v>
                </c:pt>
                <c:pt idx="26">
                  <c:v>0.33846153846153848</c:v>
                </c:pt>
                <c:pt idx="27">
                  <c:v>0.33846153846153848</c:v>
                </c:pt>
                <c:pt idx="28">
                  <c:v>0.33571428571428569</c:v>
                </c:pt>
                <c:pt idx="29">
                  <c:v>0.33571428571428569</c:v>
                </c:pt>
                <c:pt idx="30">
                  <c:v>0.33571428571428569</c:v>
                </c:pt>
                <c:pt idx="31">
                  <c:v>0.33846153846153848</c:v>
                </c:pt>
                <c:pt idx="32">
                  <c:v>0.33846153846153848</c:v>
                </c:pt>
                <c:pt idx="33">
                  <c:v>0.33571428571428569</c:v>
                </c:pt>
                <c:pt idx="34">
                  <c:v>0.33214285714285713</c:v>
                </c:pt>
                <c:pt idx="35">
                  <c:v>0.33571428571428569</c:v>
                </c:pt>
                <c:pt idx="36">
                  <c:v>0.33846153846153848</c:v>
                </c:pt>
                <c:pt idx="37">
                  <c:v>0.32307692307692309</c:v>
                </c:pt>
                <c:pt idx="38">
                  <c:v>0.33571428571428569</c:v>
                </c:pt>
                <c:pt idx="39">
                  <c:v>0.33571428571428569</c:v>
                </c:pt>
                <c:pt idx="40">
                  <c:v>0.33214285714285713</c:v>
                </c:pt>
                <c:pt idx="41">
                  <c:v>0.33846153846153848</c:v>
                </c:pt>
                <c:pt idx="42">
                  <c:v>0.32307692307692309</c:v>
                </c:pt>
                <c:pt idx="43">
                  <c:v>0.3392857142857143</c:v>
                </c:pt>
                <c:pt idx="44">
                  <c:v>0.32142857142857145</c:v>
                </c:pt>
                <c:pt idx="45">
                  <c:v>0.3</c:v>
                </c:pt>
                <c:pt idx="46">
                  <c:v>0.33038461538461539</c:v>
                </c:pt>
                <c:pt idx="47">
                  <c:v>0.32307692307692309</c:v>
                </c:pt>
                <c:pt idx="48">
                  <c:v>0.3392857142857143</c:v>
                </c:pt>
                <c:pt idx="49">
                  <c:v>0.32142857142857145</c:v>
                </c:pt>
                <c:pt idx="50">
                  <c:v>0.3</c:v>
                </c:pt>
                <c:pt idx="51">
                  <c:v>0.33038461538461539</c:v>
                </c:pt>
                <c:pt idx="52">
                  <c:v>0.32307692307692309</c:v>
                </c:pt>
                <c:pt idx="53">
                  <c:v>0.3392857142857143</c:v>
                </c:pt>
                <c:pt idx="54">
                  <c:v>0.30714285714285716</c:v>
                </c:pt>
                <c:pt idx="55">
                  <c:v>0.26785714285714285</c:v>
                </c:pt>
                <c:pt idx="56">
                  <c:v>0.32307692307692309</c:v>
                </c:pt>
                <c:pt idx="57">
                  <c:v>0.32269230769230772</c:v>
                </c:pt>
                <c:pt idx="58">
                  <c:v>0.30714285714285716</c:v>
                </c:pt>
                <c:pt idx="59">
                  <c:v>0.26785714285714285</c:v>
                </c:pt>
                <c:pt idx="60">
                  <c:v>0.32269230769230772</c:v>
                </c:pt>
                <c:pt idx="61">
                  <c:v>0.30730769230769234</c:v>
                </c:pt>
                <c:pt idx="62">
                  <c:v>0.30714285714285716</c:v>
                </c:pt>
                <c:pt idx="63">
                  <c:v>0.26785714285714285</c:v>
                </c:pt>
                <c:pt idx="64">
                  <c:v>0.32269230769230772</c:v>
                </c:pt>
                <c:pt idx="65">
                  <c:v>0.30730769230769234</c:v>
                </c:pt>
                <c:pt idx="66">
                  <c:v>0.30714285714285716</c:v>
                </c:pt>
                <c:pt idx="67">
                  <c:v>0.26785714285714285</c:v>
                </c:pt>
                <c:pt idx="68">
                  <c:v>0.30714285714285716</c:v>
                </c:pt>
                <c:pt idx="69">
                  <c:v>0.32269230769230772</c:v>
                </c:pt>
                <c:pt idx="70">
                  <c:v>0.30730769230769234</c:v>
                </c:pt>
                <c:pt idx="71">
                  <c:v>0.30714285714285716</c:v>
                </c:pt>
                <c:pt idx="72">
                  <c:v>0.26785714285714285</c:v>
                </c:pt>
                <c:pt idx="73">
                  <c:v>0.30714285714285716</c:v>
                </c:pt>
                <c:pt idx="74">
                  <c:v>0.32269230769230772</c:v>
                </c:pt>
                <c:pt idx="75">
                  <c:v>0.30730769230769234</c:v>
                </c:pt>
                <c:pt idx="76">
                  <c:v>0.30714285714285716</c:v>
                </c:pt>
                <c:pt idx="77">
                  <c:v>0.26785714285714285</c:v>
                </c:pt>
                <c:pt idx="78">
                  <c:v>0.30714285714285716</c:v>
                </c:pt>
                <c:pt idx="79">
                  <c:v>0.32269230769230772</c:v>
                </c:pt>
                <c:pt idx="80">
                  <c:v>0.30730769230769234</c:v>
                </c:pt>
                <c:pt idx="81">
                  <c:v>0.31142857142857144</c:v>
                </c:pt>
                <c:pt idx="82">
                  <c:v>0.26785714285714285</c:v>
                </c:pt>
                <c:pt idx="83">
                  <c:v>0.315</c:v>
                </c:pt>
                <c:pt idx="84">
                  <c:v>0.32307692307692309</c:v>
                </c:pt>
                <c:pt idx="85">
                  <c:v>0.30692307692307691</c:v>
                </c:pt>
                <c:pt idx="86">
                  <c:v>0.31142857142857144</c:v>
                </c:pt>
                <c:pt idx="87">
                  <c:v>0.26785714285714285</c:v>
                </c:pt>
                <c:pt idx="88">
                  <c:v>0.315</c:v>
                </c:pt>
                <c:pt idx="89">
                  <c:v>0.32307692307692309</c:v>
                </c:pt>
                <c:pt idx="90">
                  <c:v>0.30692307692307691</c:v>
                </c:pt>
                <c:pt idx="91">
                  <c:v>0.31142857142857144</c:v>
                </c:pt>
                <c:pt idx="92">
                  <c:v>0.26785714285714285</c:v>
                </c:pt>
                <c:pt idx="93">
                  <c:v>0.30785714285714288</c:v>
                </c:pt>
                <c:pt idx="94">
                  <c:v>0.32307692307692309</c:v>
                </c:pt>
                <c:pt idx="95">
                  <c:v>0.30692307692307691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CE-0D42-A371-FFBE5FC17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3289903"/>
        <c:axId val="1465363823"/>
      </c:scatterChart>
      <c:valAx>
        <c:axId val="993289903"/>
        <c:scaling>
          <c:orientation val="minMax"/>
          <c:max val="45700"/>
          <c:min val="4567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5363823"/>
        <c:crosses val="autoZero"/>
        <c:crossBetween val="midCat"/>
        <c:majorUnit val="7"/>
      </c:valAx>
      <c:valAx>
        <c:axId val="1465363823"/>
        <c:scaling>
          <c:orientation val="minMax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2899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2774768601822396"/>
          <c:y val="9.1099634312070438E-2"/>
          <c:w val="0.33440953518835748"/>
          <c:h val="6.2295315324418149E-2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Daily Seedless FOB Price Spread, 2024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753940923659403E-2"/>
          <c:y val="0.110159657963707"/>
          <c:w val="0.91280479408651305"/>
          <c:h val="0.84554437250976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00">
                  <a:alpha val="25000"/>
                </a:srgbClr>
              </a:solidFill>
              <a:ln w="9525">
                <a:solidFill>
                  <a:schemeClr val="tx1">
                    <a:alpha val="50000"/>
                  </a:schemeClr>
                </a:solidFill>
                <a:prstDash val="solid"/>
              </a:ln>
            </c:spPr>
          </c:marker>
          <c:trendline>
            <c:spPr>
              <a:ln w="25400">
                <a:solidFill>
                  <a:schemeClr val="tx1"/>
                </a:solidFill>
                <a:prstDash val="sysDash"/>
              </a:ln>
            </c:spPr>
            <c:trendlineType val="poly"/>
            <c:order val="6"/>
            <c:dispRSqr val="1"/>
            <c:dispEq val="0"/>
            <c:trendlineLbl>
              <c:layout>
                <c:manualLayout>
                  <c:x val="-0.38689336313289735"/>
                  <c:y val="-0.18649434346449797"/>
                </c:manualLayout>
              </c:layout>
              <c:numFmt formatCode="General" sourceLinked="0"/>
              <c:spPr>
                <a:solidFill>
                  <a:schemeClr val="bg1"/>
                </a:solidFill>
              </c:spPr>
            </c:trendlineLbl>
          </c:trendline>
          <c:xVal>
            <c:numRef>
              <c:f>Data!$D$2:$D$1728</c:f>
              <c:numCache>
                <c:formatCode>m/d/yy</c:formatCode>
                <c:ptCount val="1616"/>
                <c:pt idx="0">
                  <c:v>45671</c:v>
                </c:pt>
                <c:pt idx="1">
                  <c:v>45671</c:v>
                </c:pt>
                <c:pt idx="2">
                  <c:v>45671</c:v>
                </c:pt>
                <c:pt idx="3">
                  <c:v>45671</c:v>
                </c:pt>
                <c:pt idx="4">
                  <c:v>45672</c:v>
                </c:pt>
                <c:pt idx="5">
                  <c:v>45672</c:v>
                </c:pt>
                <c:pt idx="6">
                  <c:v>45672</c:v>
                </c:pt>
                <c:pt idx="7">
                  <c:v>45672</c:v>
                </c:pt>
                <c:pt idx="8">
                  <c:v>45673</c:v>
                </c:pt>
                <c:pt idx="9">
                  <c:v>45673</c:v>
                </c:pt>
                <c:pt idx="10">
                  <c:v>45673</c:v>
                </c:pt>
                <c:pt idx="11">
                  <c:v>45674</c:v>
                </c:pt>
                <c:pt idx="12">
                  <c:v>45674</c:v>
                </c:pt>
                <c:pt idx="13">
                  <c:v>45674</c:v>
                </c:pt>
                <c:pt idx="14">
                  <c:v>45678</c:v>
                </c:pt>
                <c:pt idx="15">
                  <c:v>45678</c:v>
                </c:pt>
                <c:pt idx="16">
                  <c:v>45678</c:v>
                </c:pt>
                <c:pt idx="17">
                  <c:v>45678</c:v>
                </c:pt>
                <c:pt idx="18">
                  <c:v>45679</c:v>
                </c:pt>
                <c:pt idx="19">
                  <c:v>45679</c:v>
                </c:pt>
                <c:pt idx="20">
                  <c:v>45679</c:v>
                </c:pt>
                <c:pt idx="21">
                  <c:v>45679</c:v>
                </c:pt>
                <c:pt idx="22">
                  <c:v>45679</c:v>
                </c:pt>
                <c:pt idx="23">
                  <c:v>45680</c:v>
                </c:pt>
                <c:pt idx="24">
                  <c:v>45680</c:v>
                </c:pt>
                <c:pt idx="25">
                  <c:v>45680</c:v>
                </c:pt>
                <c:pt idx="26">
                  <c:v>45680</c:v>
                </c:pt>
                <c:pt idx="27">
                  <c:v>45680</c:v>
                </c:pt>
                <c:pt idx="28">
                  <c:v>45681</c:v>
                </c:pt>
                <c:pt idx="29">
                  <c:v>45681</c:v>
                </c:pt>
                <c:pt idx="30">
                  <c:v>45681</c:v>
                </c:pt>
                <c:pt idx="31">
                  <c:v>45681</c:v>
                </c:pt>
                <c:pt idx="32">
                  <c:v>45681</c:v>
                </c:pt>
                <c:pt idx="33">
                  <c:v>45684</c:v>
                </c:pt>
                <c:pt idx="34">
                  <c:v>45684</c:v>
                </c:pt>
                <c:pt idx="35">
                  <c:v>45684</c:v>
                </c:pt>
                <c:pt idx="36">
                  <c:v>45684</c:v>
                </c:pt>
                <c:pt idx="37">
                  <c:v>45684</c:v>
                </c:pt>
                <c:pt idx="38">
                  <c:v>45685</c:v>
                </c:pt>
                <c:pt idx="39">
                  <c:v>45685</c:v>
                </c:pt>
                <c:pt idx="40">
                  <c:v>45685</c:v>
                </c:pt>
                <c:pt idx="41">
                  <c:v>45685</c:v>
                </c:pt>
                <c:pt idx="42">
                  <c:v>45685</c:v>
                </c:pt>
                <c:pt idx="43">
                  <c:v>45686</c:v>
                </c:pt>
                <c:pt idx="44">
                  <c:v>45686</c:v>
                </c:pt>
                <c:pt idx="45">
                  <c:v>45686</c:v>
                </c:pt>
                <c:pt idx="46">
                  <c:v>45686</c:v>
                </c:pt>
                <c:pt idx="47">
                  <c:v>45686</c:v>
                </c:pt>
                <c:pt idx="48">
                  <c:v>45687</c:v>
                </c:pt>
                <c:pt idx="49">
                  <c:v>45687</c:v>
                </c:pt>
                <c:pt idx="50">
                  <c:v>45687</c:v>
                </c:pt>
                <c:pt idx="51">
                  <c:v>45687</c:v>
                </c:pt>
                <c:pt idx="52">
                  <c:v>45687</c:v>
                </c:pt>
                <c:pt idx="53">
                  <c:v>45688</c:v>
                </c:pt>
                <c:pt idx="54">
                  <c:v>45688</c:v>
                </c:pt>
                <c:pt idx="55">
                  <c:v>45688</c:v>
                </c:pt>
                <c:pt idx="56">
                  <c:v>45688</c:v>
                </c:pt>
                <c:pt idx="57">
                  <c:v>45688</c:v>
                </c:pt>
                <c:pt idx="58">
                  <c:v>45691</c:v>
                </c:pt>
                <c:pt idx="59">
                  <c:v>45691</c:v>
                </c:pt>
                <c:pt idx="60">
                  <c:v>45691</c:v>
                </c:pt>
                <c:pt idx="61">
                  <c:v>45691</c:v>
                </c:pt>
                <c:pt idx="62">
                  <c:v>45692</c:v>
                </c:pt>
                <c:pt idx="63">
                  <c:v>45692</c:v>
                </c:pt>
                <c:pt idx="64">
                  <c:v>45692</c:v>
                </c:pt>
                <c:pt idx="65">
                  <c:v>45692</c:v>
                </c:pt>
                <c:pt idx="66">
                  <c:v>45693</c:v>
                </c:pt>
                <c:pt idx="67">
                  <c:v>45693</c:v>
                </c:pt>
                <c:pt idx="68">
                  <c:v>45693</c:v>
                </c:pt>
                <c:pt idx="69">
                  <c:v>45693</c:v>
                </c:pt>
                <c:pt idx="70">
                  <c:v>45693</c:v>
                </c:pt>
                <c:pt idx="71">
                  <c:v>45694</c:v>
                </c:pt>
                <c:pt idx="72">
                  <c:v>45694</c:v>
                </c:pt>
                <c:pt idx="73">
                  <c:v>45694</c:v>
                </c:pt>
                <c:pt idx="74">
                  <c:v>45694</c:v>
                </c:pt>
                <c:pt idx="75">
                  <c:v>45694</c:v>
                </c:pt>
                <c:pt idx="76">
                  <c:v>45695</c:v>
                </c:pt>
                <c:pt idx="77">
                  <c:v>45695</c:v>
                </c:pt>
                <c:pt idx="78">
                  <c:v>45695</c:v>
                </c:pt>
                <c:pt idx="79">
                  <c:v>45695</c:v>
                </c:pt>
                <c:pt idx="80">
                  <c:v>45695</c:v>
                </c:pt>
                <c:pt idx="81">
                  <c:v>45698</c:v>
                </c:pt>
                <c:pt idx="82">
                  <c:v>45698</c:v>
                </c:pt>
                <c:pt idx="83">
                  <c:v>45698</c:v>
                </c:pt>
                <c:pt idx="84">
                  <c:v>45698</c:v>
                </c:pt>
                <c:pt idx="85">
                  <c:v>45698</c:v>
                </c:pt>
                <c:pt idx="86">
                  <c:v>45699</c:v>
                </c:pt>
                <c:pt idx="87">
                  <c:v>45699</c:v>
                </c:pt>
                <c:pt idx="88">
                  <c:v>45699</c:v>
                </c:pt>
                <c:pt idx="89">
                  <c:v>45699</c:v>
                </c:pt>
                <c:pt idx="90">
                  <c:v>45699</c:v>
                </c:pt>
                <c:pt idx="91">
                  <c:v>45700</c:v>
                </c:pt>
                <c:pt idx="92">
                  <c:v>45700</c:v>
                </c:pt>
                <c:pt idx="93">
                  <c:v>45700</c:v>
                </c:pt>
                <c:pt idx="94">
                  <c:v>45700</c:v>
                </c:pt>
                <c:pt idx="95">
                  <c:v>45700</c:v>
                </c:pt>
                <c:pt idx="96">
                  <c:v>45659</c:v>
                </c:pt>
                <c:pt idx="97">
                  <c:v>45659</c:v>
                </c:pt>
                <c:pt idx="98">
                  <c:v>45659</c:v>
                </c:pt>
                <c:pt idx="99">
                  <c:v>45664</c:v>
                </c:pt>
                <c:pt idx="100">
                  <c:v>45664</c:v>
                </c:pt>
                <c:pt idx="101">
                  <c:v>45664</c:v>
                </c:pt>
                <c:pt idx="102">
                  <c:v>45665</c:v>
                </c:pt>
                <c:pt idx="103">
                  <c:v>45665</c:v>
                </c:pt>
                <c:pt idx="104">
                  <c:v>45665</c:v>
                </c:pt>
                <c:pt idx="105">
                  <c:v>45667</c:v>
                </c:pt>
                <c:pt idx="106">
                  <c:v>45667</c:v>
                </c:pt>
                <c:pt idx="107">
                  <c:v>45667</c:v>
                </c:pt>
                <c:pt idx="108">
                  <c:v>45670</c:v>
                </c:pt>
                <c:pt idx="109">
                  <c:v>45670</c:v>
                </c:pt>
                <c:pt idx="110">
                  <c:v>45670</c:v>
                </c:pt>
                <c:pt idx="111">
                  <c:v>45671</c:v>
                </c:pt>
                <c:pt idx="112">
                  <c:v>45671</c:v>
                </c:pt>
                <c:pt idx="113">
                  <c:v>45671</c:v>
                </c:pt>
                <c:pt idx="114">
                  <c:v>45672</c:v>
                </c:pt>
                <c:pt idx="115">
                  <c:v>45672</c:v>
                </c:pt>
                <c:pt idx="116">
                  <c:v>45672</c:v>
                </c:pt>
                <c:pt idx="117">
                  <c:v>45672</c:v>
                </c:pt>
                <c:pt idx="118">
                  <c:v>45672</c:v>
                </c:pt>
                <c:pt idx="119">
                  <c:v>45672</c:v>
                </c:pt>
                <c:pt idx="120">
                  <c:v>45673</c:v>
                </c:pt>
                <c:pt idx="121">
                  <c:v>45673</c:v>
                </c:pt>
                <c:pt idx="122">
                  <c:v>45673</c:v>
                </c:pt>
                <c:pt idx="123">
                  <c:v>45673</c:v>
                </c:pt>
                <c:pt idx="124">
                  <c:v>45673</c:v>
                </c:pt>
                <c:pt idx="125">
                  <c:v>45673</c:v>
                </c:pt>
                <c:pt idx="126">
                  <c:v>45674</c:v>
                </c:pt>
                <c:pt idx="127">
                  <c:v>45674</c:v>
                </c:pt>
                <c:pt idx="128">
                  <c:v>45674</c:v>
                </c:pt>
                <c:pt idx="129">
                  <c:v>45674</c:v>
                </c:pt>
                <c:pt idx="130">
                  <c:v>45674</c:v>
                </c:pt>
                <c:pt idx="131">
                  <c:v>45674</c:v>
                </c:pt>
                <c:pt idx="132">
                  <c:v>45678</c:v>
                </c:pt>
                <c:pt idx="133">
                  <c:v>45678</c:v>
                </c:pt>
                <c:pt idx="134">
                  <c:v>45678</c:v>
                </c:pt>
                <c:pt idx="135">
                  <c:v>45678</c:v>
                </c:pt>
                <c:pt idx="136">
                  <c:v>45678</c:v>
                </c:pt>
                <c:pt idx="137">
                  <c:v>45678</c:v>
                </c:pt>
                <c:pt idx="138">
                  <c:v>45679</c:v>
                </c:pt>
                <c:pt idx="139">
                  <c:v>45679</c:v>
                </c:pt>
                <c:pt idx="140">
                  <c:v>45679</c:v>
                </c:pt>
                <c:pt idx="141">
                  <c:v>45679</c:v>
                </c:pt>
                <c:pt idx="142">
                  <c:v>45679</c:v>
                </c:pt>
                <c:pt idx="143">
                  <c:v>45679</c:v>
                </c:pt>
                <c:pt idx="144">
                  <c:v>45680</c:v>
                </c:pt>
                <c:pt idx="145">
                  <c:v>45680</c:v>
                </c:pt>
                <c:pt idx="146">
                  <c:v>45680</c:v>
                </c:pt>
                <c:pt idx="147">
                  <c:v>45680</c:v>
                </c:pt>
                <c:pt idx="148">
                  <c:v>45680</c:v>
                </c:pt>
                <c:pt idx="149">
                  <c:v>45680</c:v>
                </c:pt>
                <c:pt idx="150">
                  <c:v>45681</c:v>
                </c:pt>
                <c:pt idx="151">
                  <c:v>45681</c:v>
                </c:pt>
                <c:pt idx="152">
                  <c:v>45681</c:v>
                </c:pt>
                <c:pt idx="153">
                  <c:v>45681</c:v>
                </c:pt>
                <c:pt idx="154">
                  <c:v>45681</c:v>
                </c:pt>
                <c:pt idx="155">
                  <c:v>45681</c:v>
                </c:pt>
                <c:pt idx="156">
                  <c:v>45684</c:v>
                </c:pt>
                <c:pt idx="157">
                  <c:v>45684</c:v>
                </c:pt>
                <c:pt idx="158">
                  <c:v>45684</c:v>
                </c:pt>
                <c:pt idx="159">
                  <c:v>45684</c:v>
                </c:pt>
                <c:pt idx="160">
                  <c:v>45684</c:v>
                </c:pt>
                <c:pt idx="161">
                  <c:v>45684</c:v>
                </c:pt>
                <c:pt idx="162">
                  <c:v>45685</c:v>
                </c:pt>
                <c:pt idx="163">
                  <c:v>45685</c:v>
                </c:pt>
                <c:pt idx="164">
                  <c:v>45685</c:v>
                </c:pt>
                <c:pt idx="165">
                  <c:v>45685</c:v>
                </c:pt>
                <c:pt idx="166">
                  <c:v>45685</c:v>
                </c:pt>
                <c:pt idx="167">
                  <c:v>45685</c:v>
                </c:pt>
                <c:pt idx="168">
                  <c:v>45686</c:v>
                </c:pt>
                <c:pt idx="169">
                  <c:v>45686</c:v>
                </c:pt>
                <c:pt idx="170">
                  <c:v>45686</c:v>
                </c:pt>
                <c:pt idx="171">
                  <c:v>45686</c:v>
                </c:pt>
                <c:pt idx="172">
                  <c:v>45686</c:v>
                </c:pt>
                <c:pt idx="173">
                  <c:v>45686</c:v>
                </c:pt>
                <c:pt idx="174">
                  <c:v>45687</c:v>
                </c:pt>
                <c:pt idx="175">
                  <c:v>45687</c:v>
                </c:pt>
                <c:pt idx="176">
                  <c:v>45687</c:v>
                </c:pt>
                <c:pt idx="177">
                  <c:v>45687</c:v>
                </c:pt>
                <c:pt idx="178">
                  <c:v>45687</c:v>
                </c:pt>
                <c:pt idx="179">
                  <c:v>45687</c:v>
                </c:pt>
                <c:pt idx="180">
                  <c:v>45688</c:v>
                </c:pt>
                <c:pt idx="181">
                  <c:v>45688</c:v>
                </c:pt>
                <c:pt idx="182">
                  <c:v>45688</c:v>
                </c:pt>
                <c:pt idx="183">
                  <c:v>45688</c:v>
                </c:pt>
                <c:pt idx="184">
                  <c:v>45688</c:v>
                </c:pt>
                <c:pt idx="185">
                  <c:v>45688</c:v>
                </c:pt>
                <c:pt idx="186">
                  <c:v>45691</c:v>
                </c:pt>
                <c:pt idx="187">
                  <c:v>45691</c:v>
                </c:pt>
                <c:pt idx="188">
                  <c:v>45691</c:v>
                </c:pt>
                <c:pt idx="189">
                  <c:v>45691</c:v>
                </c:pt>
                <c:pt idx="190">
                  <c:v>45691</c:v>
                </c:pt>
                <c:pt idx="191">
                  <c:v>45691</c:v>
                </c:pt>
                <c:pt idx="192">
                  <c:v>45692</c:v>
                </c:pt>
                <c:pt idx="193">
                  <c:v>45692</c:v>
                </c:pt>
                <c:pt idx="194">
                  <c:v>45692</c:v>
                </c:pt>
                <c:pt idx="195">
                  <c:v>45692</c:v>
                </c:pt>
                <c:pt idx="196">
                  <c:v>45692</c:v>
                </c:pt>
                <c:pt idx="197">
                  <c:v>45692</c:v>
                </c:pt>
                <c:pt idx="198">
                  <c:v>45693</c:v>
                </c:pt>
                <c:pt idx="199">
                  <c:v>45693</c:v>
                </c:pt>
                <c:pt idx="200">
                  <c:v>45693</c:v>
                </c:pt>
                <c:pt idx="201">
                  <c:v>45693</c:v>
                </c:pt>
                <c:pt idx="202">
                  <c:v>45693</c:v>
                </c:pt>
                <c:pt idx="203">
                  <c:v>45693</c:v>
                </c:pt>
                <c:pt idx="204">
                  <c:v>45694</c:v>
                </c:pt>
                <c:pt idx="205">
                  <c:v>45694</c:v>
                </c:pt>
                <c:pt idx="206">
                  <c:v>45694</c:v>
                </c:pt>
                <c:pt idx="207">
                  <c:v>45694</c:v>
                </c:pt>
                <c:pt idx="208">
                  <c:v>45694</c:v>
                </c:pt>
                <c:pt idx="209">
                  <c:v>45694</c:v>
                </c:pt>
                <c:pt idx="210">
                  <c:v>45695</c:v>
                </c:pt>
                <c:pt idx="211">
                  <c:v>45695</c:v>
                </c:pt>
                <c:pt idx="212">
                  <c:v>45695</c:v>
                </c:pt>
                <c:pt idx="213">
                  <c:v>45695</c:v>
                </c:pt>
                <c:pt idx="214">
                  <c:v>45695</c:v>
                </c:pt>
                <c:pt idx="215">
                  <c:v>45695</c:v>
                </c:pt>
                <c:pt idx="216">
                  <c:v>45698</c:v>
                </c:pt>
                <c:pt idx="217">
                  <c:v>45698</c:v>
                </c:pt>
                <c:pt idx="218">
                  <c:v>45698</c:v>
                </c:pt>
                <c:pt idx="219">
                  <c:v>45698</c:v>
                </c:pt>
                <c:pt idx="220">
                  <c:v>45698</c:v>
                </c:pt>
                <c:pt idx="221">
                  <c:v>45698</c:v>
                </c:pt>
                <c:pt idx="222">
                  <c:v>45699</c:v>
                </c:pt>
                <c:pt idx="223">
                  <c:v>45699</c:v>
                </c:pt>
                <c:pt idx="224">
                  <c:v>45699</c:v>
                </c:pt>
                <c:pt idx="225">
                  <c:v>45699</c:v>
                </c:pt>
                <c:pt idx="226">
                  <c:v>45699</c:v>
                </c:pt>
                <c:pt idx="227">
                  <c:v>45699</c:v>
                </c:pt>
                <c:pt idx="228">
                  <c:v>45700</c:v>
                </c:pt>
                <c:pt idx="229">
                  <c:v>45700</c:v>
                </c:pt>
                <c:pt idx="230">
                  <c:v>45700</c:v>
                </c:pt>
                <c:pt idx="231">
                  <c:v>45700</c:v>
                </c:pt>
                <c:pt idx="232">
                  <c:v>45700</c:v>
                </c:pt>
                <c:pt idx="233">
                  <c:v>45700</c:v>
                </c:pt>
                <c:pt idx="234">
                  <c:v>45659</c:v>
                </c:pt>
                <c:pt idx="235">
                  <c:v>45659</c:v>
                </c:pt>
                <c:pt idx="236">
                  <c:v>45659</c:v>
                </c:pt>
                <c:pt idx="237">
                  <c:v>45660</c:v>
                </c:pt>
                <c:pt idx="238">
                  <c:v>45660</c:v>
                </c:pt>
                <c:pt idx="239">
                  <c:v>45660</c:v>
                </c:pt>
                <c:pt idx="240">
                  <c:v>45663</c:v>
                </c:pt>
                <c:pt idx="241">
                  <c:v>45663</c:v>
                </c:pt>
                <c:pt idx="242">
                  <c:v>45663</c:v>
                </c:pt>
                <c:pt idx="243">
                  <c:v>45664</c:v>
                </c:pt>
                <c:pt idx="244">
                  <c:v>45664</c:v>
                </c:pt>
                <c:pt idx="245">
                  <c:v>45664</c:v>
                </c:pt>
                <c:pt idx="246">
                  <c:v>45665</c:v>
                </c:pt>
                <c:pt idx="247">
                  <c:v>45665</c:v>
                </c:pt>
                <c:pt idx="248">
                  <c:v>45665</c:v>
                </c:pt>
                <c:pt idx="249">
                  <c:v>45667</c:v>
                </c:pt>
                <c:pt idx="250">
                  <c:v>45667</c:v>
                </c:pt>
                <c:pt idx="251">
                  <c:v>45667</c:v>
                </c:pt>
                <c:pt idx="252">
                  <c:v>45670</c:v>
                </c:pt>
                <c:pt idx="253">
                  <c:v>45670</c:v>
                </c:pt>
                <c:pt idx="254">
                  <c:v>45670</c:v>
                </c:pt>
                <c:pt idx="255">
                  <c:v>45671</c:v>
                </c:pt>
                <c:pt idx="256">
                  <c:v>45671</c:v>
                </c:pt>
                <c:pt idx="257">
                  <c:v>45671</c:v>
                </c:pt>
                <c:pt idx="258">
                  <c:v>45672</c:v>
                </c:pt>
                <c:pt idx="259">
                  <c:v>45672</c:v>
                </c:pt>
                <c:pt idx="260">
                  <c:v>45672</c:v>
                </c:pt>
                <c:pt idx="261">
                  <c:v>45673</c:v>
                </c:pt>
                <c:pt idx="262">
                  <c:v>45673</c:v>
                </c:pt>
                <c:pt idx="263">
                  <c:v>45673</c:v>
                </c:pt>
                <c:pt idx="264">
                  <c:v>45674</c:v>
                </c:pt>
                <c:pt idx="265">
                  <c:v>45674</c:v>
                </c:pt>
                <c:pt idx="266">
                  <c:v>45674</c:v>
                </c:pt>
                <c:pt idx="267">
                  <c:v>45678</c:v>
                </c:pt>
                <c:pt idx="268">
                  <c:v>45678</c:v>
                </c:pt>
                <c:pt idx="269">
                  <c:v>45678</c:v>
                </c:pt>
                <c:pt idx="270">
                  <c:v>45679</c:v>
                </c:pt>
                <c:pt idx="271">
                  <c:v>45679</c:v>
                </c:pt>
                <c:pt idx="272">
                  <c:v>45679</c:v>
                </c:pt>
                <c:pt idx="273">
                  <c:v>45680</c:v>
                </c:pt>
                <c:pt idx="274">
                  <c:v>45680</c:v>
                </c:pt>
                <c:pt idx="275">
                  <c:v>45680</c:v>
                </c:pt>
                <c:pt idx="276">
                  <c:v>45681</c:v>
                </c:pt>
                <c:pt idx="277">
                  <c:v>45681</c:v>
                </c:pt>
                <c:pt idx="278">
                  <c:v>45681</c:v>
                </c:pt>
                <c:pt idx="279">
                  <c:v>45684</c:v>
                </c:pt>
                <c:pt idx="280">
                  <c:v>45684</c:v>
                </c:pt>
                <c:pt idx="281">
                  <c:v>45684</c:v>
                </c:pt>
                <c:pt idx="282">
                  <c:v>45685</c:v>
                </c:pt>
                <c:pt idx="283">
                  <c:v>45685</c:v>
                </c:pt>
                <c:pt idx="284">
                  <c:v>45685</c:v>
                </c:pt>
                <c:pt idx="285">
                  <c:v>45686</c:v>
                </c:pt>
                <c:pt idx="286">
                  <c:v>45686</c:v>
                </c:pt>
                <c:pt idx="287">
                  <c:v>45686</c:v>
                </c:pt>
                <c:pt idx="288">
                  <c:v>45687</c:v>
                </c:pt>
                <c:pt idx="289">
                  <c:v>45687</c:v>
                </c:pt>
                <c:pt idx="290">
                  <c:v>45687</c:v>
                </c:pt>
                <c:pt idx="291">
                  <c:v>45688</c:v>
                </c:pt>
                <c:pt idx="292">
                  <c:v>45688</c:v>
                </c:pt>
                <c:pt idx="293">
                  <c:v>45688</c:v>
                </c:pt>
                <c:pt idx="294">
                  <c:v>45691</c:v>
                </c:pt>
                <c:pt idx="295">
                  <c:v>45691</c:v>
                </c:pt>
                <c:pt idx="296">
                  <c:v>45691</c:v>
                </c:pt>
                <c:pt idx="297">
                  <c:v>45692</c:v>
                </c:pt>
                <c:pt idx="298">
                  <c:v>45692</c:v>
                </c:pt>
                <c:pt idx="299">
                  <c:v>45692</c:v>
                </c:pt>
                <c:pt idx="300">
                  <c:v>45693</c:v>
                </c:pt>
                <c:pt idx="301">
                  <c:v>45693</c:v>
                </c:pt>
                <c:pt idx="302">
                  <c:v>45693</c:v>
                </c:pt>
                <c:pt idx="303">
                  <c:v>45694</c:v>
                </c:pt>
                <c:pt idx="304">
                  <c:v>45694</c:v>
                </c:pt>
                <c:pt idx="305">
                  <c:v>45694</c:v>
                </c:pt>
                <c:pt idx="306">
                  <c:v>45695</c:v>
                </c:pt>
                <c:pt idx="307">
                  <c:v>45695</c:v>
                </c:pt>
                <c:pt idx="308">
                  <c:v>45695</c:v>
                </c:pt>
                <c:pt idx="309">
                  <c:v>45698</c:v>
                </c:pt>
                <c:pt idx="310">
                  <c:v>45698</c:v>
                </c:pt>
                <c:pt idx="311">
                  <c:v>45698</c:v>
                </c:pt>
                <c:pt idx="312">
                  <c:v>45699</c:v>
                </c:pt>
                <c:pt idx="313">
                  <c:v>45699</c:v>
                </c:pt>
                <c:pt idx="314">
                  <c:v>45699</c:v>
                </c:pt>
                <c:pt idx="315">
                  <c:v>45700</c:v>
                </c:pt>
                <c:pt idx="316">
                  <c:v>45700</c:v>
                </c:pt>
                <c:pt idx="317">
                  <c:v>45700</c:v>
                </c:pt>
              </c:numCache>
            </c:numRef>
          </c:xVal>
          <c:yVal>
            <c:numRef>
              <c:f>Data!$G$2:$G$1728</c:f>
              <c:numCache>
                <c:formatCode>_("$"* #,##0.000_);_("$"* \(#,##0.000\);_("$"* "-"??_);_(@_)</c:formatCode>
                <c:ptCount val="1616"/>
                <c:pt idx="0">
                  <c:v>0.43642857142857144</c:v>
                </c:pt>
                <c:pt idx="1">
                  <c:v>0.43642857142857144</c:v>
                </c:pt>
                <c:pt idx="2">
                  <c:v>0.42642857142857143</c:v>
                </c:pt>
                <c:pt idx="3">
                  <c:v>0.49846153846153857</c:v>
                </c:pt>
                <c:pt idx="4">
                  <c:v>0.43642857142857144</c:v>
                </c:pt>
                <c:pt idx="5">
                  <c:v>0.43642857142857144</c:v>
                </c:pt>
                <c:pt idx="6">
                  <c:v>0.42642857142857143</c:v>
                </c:pt>
                <c:pt idx="7">
                  <c:v>0.49846153846153857</c:v>
                </c:pt>
                <c:pt idx="8">
                  <c:v>0.41428571428571431</c:v>
                </c:pt>
                <c:pt idx="9">
                  <c:v>0.39642857142857141</c:v>
                </c:pt>
                <c:pt idx="10">
                  <c:v>0.43038461538461542</c:v>
                </c:pt>
                <c:pt idx="11">
                  <c:v>0.41428571428571431</c:v>
                </c:pt>
                <c:pt idx="12">
                  <c:v>0.39285714285714285</c:v>
                </c:pt>
                <c:pt idx="13">
                  <c:v>0.43038461538461542</c:v>
                </c:pt>
                <c:pt idx="14">
                  <c:v>0.37857142857142856</c:v>
                </c:pt>
                <c:pt idx="15">
                  <c:v>0.35357142857142859</c:v>
                </c:pt>
                <c:pt idx="16">
                  <c:v>0.34285714285714286</c:v>
                </c:pt>
                <c:pt idx="17">
                  <c:v>0.38461538461538464</c:v>
                </c:pt>
                <c:pt idx="18">
                  <c:v>0.37857142857142856</c:v>
                </c:pt>
                <c:pt idx="19">
                  <c:v>0.34285714285714286</c:v>
                </c:pt>
                <c:pt idx="20">
                  <c:v>0.35357142857142859</c:v>
                </c:pt>
                <c:pt idx="21">
                  <c:v>0.38461538461538464</c:v>
                </c:pt>
                <c:pt idx="22">
                  <c:v>0.36923076923076925</c:v>
                </c:pt>
                <c:pt idx="23">
                  <c:v>0.33571428571428569</c:v>
                </c:pt>
                <c:pt idx="24">
                  <c:v>0.33571428571428569</c:v>
                </c:pt>
                <c:pt idx="25">
                  <c:v>0.33571428571428569</c:v>
                </c:pt>
                <c:pt idx="26">
                  <c:v>0.33846153846153848</c:v>
                </c:pt>
                <c:pt idx="27">
                  <c:v>0.33846153846153848</c:v>
                </c:pt>
                <c:pt idx="28">
                  <c:v>0.33571428571428569</c:v>
                </c:pt>
                <c:pt idx="29">
                  <c:v>0.33571428571428569</c:v>
                </c:pt>
                <c:pt idx="30">
                  <c:v>0.33571428571428569</c:v>
                </c:pt>
                <c:pt idx="31">
                  <c:v>0.33846153846153848</c:v>
                </c:pt>
                <c:pt idx="32">
                  <c:v>0.33846153846153848</c:v>
                </c:pt>
                <c:pt idx="33">
                  <c:v>0.33571428571428569</c:v>
                </c:pt>
                <c:pt idx="34">
                  <c:v>0.33214285714285713</c:v>
                </c:pt>
                <c:pt idx="35">
                  <c:v>0.33571428571428569</c:v>
                </c:pt>
                <c:pt idx="36">
                  <c:v>0.33846153846153848</c:v>
                </c:pt>
                <c:pt idx="37">
                  <c:v>0.32307692307692309</c:v>
                </c:pt>
                <c:pt idx="38">
                  <c:v>0.33571428571428569</c:v>
                </c:pt>
                <c:pt idx="39">
                  <c:v>0.33571428571428569</c:v>
                </c:pt>
                <c:pt idx="40">
                  <c:v>0.33214285714285713</c:v>
                </c:pt>
                <c:pt idx="41">
                  <c:v>0.33846153846153848</c:v>
                </c:pt>
                <c:pt idx="42">
                  <c:v>0.32307692307692309</c:v>
                </c:pt>
                <c:pt idx="43">
                  <c:v>0.3392857142857143</c:v>
                </c:pt>
                <c:pt idx="44">
                  <c:v>0.32142857142857145</c:v>
                </c:pt>
                <c:pt idx="45">
                  <c:v>0.3</c:v>
                </c:pt>
                <c:pt idx="46">
                  <c:v>0.33038461538461539</c:v>
                </c:pt>
                <c:pt idx="47">
                  <c:v>0.32307692307692309</c:v>
                </c:pt>
                <c:pt idx="48">
                  <c:v>0.3392857142857143</c:v>
                </c:pt>
                <c:pt idx="49">
                  <c:v>0.32142857142857145</c:v>
                </c:pt>
                <c:pt idx="50">
                  <c:v>0.3</c:v>
                </c:pt>
                <c:pt idx="51">
                  <c:v>0.33038461538461539</c:v>
                </c:pt>
                <c:pt idx="52">
                  <c:v>0.32307692307692309</c:v>
                </c:pt>
                <c:pt idx="53">
                  <c:v>0.3392857142857143</c:v>
                </c:pt>
                <c:pt idx="54">
                  <c:v>0.30714285714285716</c:v>
                </c:pt>
                <c:pt idx="55">
                  <c:v>0.26785714285714285</c:v>
                </c:pt>
                <c:pt idx="56">
                  <c:v>0.32307692307692309</c:v>
                </c:pt>
                <c:pt idx="57">
                  <c:v>0.32269230769230772</c:v>
                </c:pt>
                <c:pt idx="58">
                  <c:v>0.30714285714285716</c:v>
                </c:pt>
                <c:pt idx="59">
                  <c:v>0.26785714285714285</c:v>
                </c:pt>
                <c:pt idx="60">
                  <c:v>0.32269230769230772</c:v>
                </c:pt>
                <c:pt idx="61">
                  <c:v>0.30730769230769234</c:v>
                </c:pt>
                <c:pt idx="62">
                  <c:v>0.30714285714285716</c:v>
                </c:pt>
                <c:pt idx="63">
                  <c:v>0.26785714285714285</c:v>
                </c:pt>
                <c:pt idx="64">
                  <c:v>0.32269230769230772</c:v>
                </c:pt>
                <c:pt idx="65">
                  <c:v>0.30730769230769234</c:v>
                </c:pt>
                <c:pt idx="66">
                  <c:v>0.30714285714285716</c:v>
                </c:pt>
                <c:pt idx="67">
                  <c:v>0.26785714285714285</c:v>
                </c:pt>
                <c:pt idx="68">
                  <c:v>0.30714285714285716</c:v>
                </c:pt>
                <c:pt idx="69">
                  <c:v>0.32269230769230772</c:v>
                </c:pt>
                <c:pt idx="70">
                  <c:v>0.30730769230769234</c:v>
                </c:pt>
                <c:pt idx="71">
                  <c:v>0.30714285714285716</c:v>
                </c:pt>
                <c:pt idx="72">
                  <c:v>0.26785714285714285</c:v>
                </c:pt>
                <c:pt idx="73">
                  <c:v>0.30714285714285716</c:v>
                </c:pt>
                <c:pt idx="74">
                  <c:v>0.32269230769230772</c:v>
                </c:pt>
                <c:pt idx="75">
                  <c:v>0.30730769230769234</c:v>
                </c:pt>
                <c:pt idx="76">
                  <c:v>0.30714285714285716</c:v>
                </c:pt>
                <c:pt idx="77">
                  <c:v>0.26785714285714285</c:v>
                </c:pt>
                <c:pt idx="78">
                  <c:v>0.30714285714285716</c:v>
                </c:pt>
                <c:pt idx="79">
                  <c:v>0.32269230769230772</c:v>
                </c:pt>
                <c:pt idx="80">
                  <c:v>0.30730769230769234</c:v>
                </c:pt>
                <c:pt idx="81">
                  <c:v>0.31142857142857144</c:v>
                </c:pt>
                <c:pt idx="82">
                  <c:v>0.26785714285714285</c:v>
                </c:pt>
                <c:pt idx="83">
                  <c:v>0.315</c:v>
                </c:pt>
                <c:pt idx="84">
                  <c:v>0.32307692307692309</c:v>
                </c:pt>
                <c:pt idx="85">
                  <c:v>0.30692307692307691</c:v>
                </c:pt>
                <c:pt idx="86">
                  <c:v>0.31142857142857144</c:v>
                </c:pt>
                <c:pt idx="87">
                  <c:v>0.26785714285714285</c:v>
                </c:pt>
                <c:pt idx="88">
                  <c:v>0.315</c:v>
                </c:pt>
                <c:pt idx="89">
                  <c:v>0.32307692307692309</c:v>
                </c:pt>
                <c:pt idx="90">
                  <c:v>0.30692307692307691</c:v>
                </c:pt>
                <c:pt idx="91">
                  <c:v>0.31142857142857144</c:v>
                </c:pt>
                <c:pt idx="92">
                  <c:v>0.26785714285714285</c:v>
                </c:pt>
                <c:pt idx="93">
                  <c:v>0.30785714285714288</c:v>
                </c:pt>
                <c:pt idx="94">
                  <c:v>0.32307692307692309</c:v>
                </c:pt>
                <c:pt idx="95">
                  <c:v>0.30692307692307691</c:v>
                </c:pt>
                <c:pt idx="96">
                  <c:v>0.55307692307692313</c:v>
                </c:pt>
                <c:pt idx="97">
                  <c:v>0.52230769230769236</c:v>
                </c:pt>
                <c:pt idx="98">
                  <c:v>0.53769230769230769</c:v>
                </c:pt>
                <c:pt idx="99">
                  <c:v>0.53</c:v>
                </c:pt>
                <c:pt idx="100">
                  <c:v>0.53</c:v>
                </c:pt>
                <c:pt idx="101">
                  <c:v>0.53</c:v>
                </c:pt>
                <c:pt idx="102">
                  <c:v>0.49153846153846159</c:v>
                </c:pt>
                <c:pt idx="103">
                  <c:v>0.49153846153846159</c:v>
                </c:pt>
                <c:pt idx="104">
                  <c:v>0.46076923076923076</c:v>
                </c:pt>
                <c:pt idx="105">
                  <c:v>0.49153846153846159</c:v>
                </c:pt>
                <c:pt idx="106">
                  <c:v>0.49153846153846159</c:v>
                </c:pt>
                <c:pt idx="107">
                  <c:v>0.46076923076923076</c:v>
                </c:pt>
                <c:pt idx="108">
                  <c:v>0.42230769230769227</c:v>
                </c:pt>
                <c:pt idx="109">
                  <c:v>0.42230769230769227</c:v>
                </c:pt>
                <c:pt idx="110">
                  <c:v>0.42230769230769227</c:v>
                </c:pt>
                <c:pt idx="111">
                  <c:v>0.42230769230769227</c:v>
                </c:pt>
                <c:pt idx="112">
                  <c:v>0.42230769230769227</c:v>
                </c:pt>
                <c:pt idx="113">
                  <c:v>0.42230769230769227</c:v>
                </c:pt>
                <c:pt idx="114">
                  <c:v>0.33</c:v>
                </c:pt>
                <c:pt idx="115">
                  <c:v>0.33500000000000002</c:v>
                </c:pt>
                <c:pt idx="116">
                  <c:v>0.33500000000000002</c:v>
                </c:pt>
                <c:pt idx="117">
                  <c:v>0.37615384615384612</c:v>
                </c:pt>
                <c:pt idx="118">
                  <c:v>0.37615384615384612</c:v>
                </c:pt>
                <c:pt idx="119">
                  <c:v>0.37615384615384612</c:v>
                </c:pt>
                <c:pt idx="120">
                  <c:v>0.33500000000000002</c:v>
                </c:pt>
                <c:pt idx="121">
                  <c:v>0.33500000000000002</c:v>
                </c:pt>
                <c:pt idx="122">
                  <c:v>0.33</c:v>
                </c:pt>
                <c:pt idx="123">
                  <c:v>0.37615384615384612</c:v>
                </c:pt>
                <c:pt idx="124">
                  <c:v>0.37615384615384612</c:v>
                </c:pt>
                <c:pt idx="125">
                  <c:v>0.37615384615384612</c:v>
                </c:pt>
                <c:pt idx="126">
                  <c:v>0.32500000000000001</c:v>
                </c:pt>
                <c:pt idx="127">
                  <c:v>0.32500000000000001</c:v>
                </c:pt>
                <c:pt idx="128">
                  <c:v>0.32214285714285712</c:v>
                </c:pt>
                <c:pt idx="129">
                  <c:v>0.35307692307692307</c:v>
                </c:pt>
                <c:pt idx="130">
                  <c:v>0.35307692307692307</c:v>
                </c:pt>
                <c:pt idx="131">
                  <c:v>0.33769230769230768</c:v>
                </c:pt>
                <c:pt idx="132">
                  <c:v>0.30499999999999999</c:v>
                </c:pt>
                <c:pt idx="133">
                  <c:v>0.30499999999999999</c:v>
                </c:pt>
                <c:pt idx="134">
                  <c:v>0.29785714285714288</c:v>
                </c:pt>
                <c:pt idx="135">
                  <c:v>0.33769230769230768</c:v>
                </c:pt>
                <c:pt idx="136">
                  <c:v>0.33769230769230768</c:v>
                </c:pt>
                <c:pt idx="137">
                  <c:v>0.33</c:v>
                </c:pt>
                <c:pt idx="138">
                  <c:v>0.2857142857142857</c:v>
                </c:pt>
                <c:pt idx="139">
                  <c:v>0.30499999999999999</c:v>
                </c:pt>
                <c:pt idx="140">
                  <c:v>0.30499999999999999</c:v>
                </c:pt>
                <c:pt idx="141">
                  <c:v>0.33769230769230768</c:v>
                </c:pt>
                <c:pt idx="142">
                  <c:v>0.33769230769230768</c:v>
                </c:pt>
                <c:pt idx="143">
                  <c:v>0.33</c:v>
                </c:pt>
                <c:pt idx="144">
                  <c:v>0.29785714285714288</c:v>
                </c:pt>
                <c:pt idx="145">
                  <c:v>0.27857142857142858</c:v>
                </c:pt>
                <c:pt idx="146">
                  <c:v>0.29785714285714288</c:v>
                </c:pt>
                <c:pt idx="147">
                  <c:v>0.33769230769230768</c:v>
                </c:pt>
                <c:pt idx="148">
                  <c:v>0.33769230769230768</c:v>
                </c:pt>
                <c:pt idx="149">
                  <c:v>0.33</c:v>
                </c:pt>
                <c:pt idx="150">
                  <c:v>0.3</c:v>
                </c:pt>
                <c:pt idx="151">
                  <c:v>0.27142857142857141</c:v>
                </c:pt>
                <c:pt idx="152">
                  <c:v>0.3</c:v>
                </c:pt>
                <c:pt idx="153">
                  <c:v>0.30692307692307691</c:v>
                </c:pt>
                <c:pt idx="154">
                  <c:v>0.30692307692307691</c:v>
                </c:pt>
                <c:pt idx="155">
                  <c:v>0.30692307692307691</c:v>
                </c:pt>
                <c:pt idx="156">
                  <c:v>0.29285714285714287</c:v>
                </c:pt>
                <c:pt idx="157">
                  <c:v>0.29285714285714287</c:v>
                </c:pt>
                <c:pt idx="158">
                  <c:v>0.26428571428571429</c:v>
                </c:pt>
                <c:pt idx="159">
                  <c:v>0.30692307692307691</c:v>
                </c:pt>
                <c:pt idx="160">
                  <c:v>0.30692307692307691</c:v>
                </c:pt>
                <c:pt idx="161">
                  <c:v>0.29153846153846152</c:v>
                </c:pt>
                <c:pt idx="162">
                  <c:v>0.26071428571428573</c:v>
                </c:pt>
                <c:pt idx="163">
                  <c:v>0.28285714285714286</c:v>
                </c:pt>
                <c:pt idx="164">
                  <c:v>0.2857142857142857</c:v>
                </c:pt>
                <c:pt idx="165">
                  <c:v>0.29961538461538462</c:v>
                </c:pt>
                <c:pt idx="166">
                  <c:v>0.29961538461538462</c:v>
                </c:pt>
                <c:pt idx="167">
                  <c:v>0.26884615384615385</c:v>
                </c:pt>
                <c:pt idx="168">
                  <c:v>0.27214285714285713</c:v>
                </c:pt>
                <c:pt idx="169">
                  <c:v>0.27214285714285713</c:v>
                </c:pt>
                <c:pt idx="170">
                  <c:v>0.26071428571428573</c:v>
                </c:pt>
                <c:pt idx="171">
                  <c:v>0.27615384615384614</c:v>
                </c:pt>
                <c:pt idx="172">
                  <c:v>0.27615384615384614</c:v>
                </c:pt>
                <c:pt idx="173">
                  <c:v>0.25307692307692309</c:v>
                </c:pt>
                <c:pt idx="174">
                  <c:v>0.27214285714285713</c:v>
                </c:pt>
                <c:pt idx="175">
                  <c:v>0.27214285714285713</c:v>
                </c:pt>
                <c:pt idx="176">
                  <c:v>0.26071428571428573</c:v>
                </c:pt>
                <c:pt idx="177">
                  <c:v>0.27615384615384614</c:v>
                </c:pt>
                <c:pt idx="178">
                  <c:v>0.27615384615384614</c:v>
                </c:pt>
                <c:pt idx="179">
                  <c:v>0.24538461538461537</c:v>
                </c:pt>
                <c:pt idx="180">
                  <c:v>0.27214285714285713</c:v>
                </c:pt>
                <c:pt idx="181">
                  <c:v>0.27214285714285713</c:v>
                </c:pt>
                <c:pt idx="182">
                  <c:v>0.26071428571428573</c:v>
                </c:pt>
                <c:pt idx="183">
                  <c:v>0.27615384615384614</c:v>
                </c:pt>
                <c:pt idx="184">
                  <c:v>0.27615384615384614</c:v>
                </c:pt>
                <c:pt idx="185">
                  <c:v>0.24538461538461537</c:v>
                </c:pt>
                <c:pt idx="186">
                  <c:v>0.27214285714285713</c:v>
                </c:pt>
                <c:pt idx="187">
                  <c:v>0.27214285714285713</c:v>
                </c:pt>
                <c:pt idx="188">
                  <c:v>0.245</c:v>
                </c:pt>
                <c:pt idx="189">
                  <c:v>0.27615384615384614</c:v>
                </c:pt>
                <c:pt idx="190">
                  <c:v>0.27615384615384614</c:v>
                </c:pt>
                <c:pt idx="191">
                  <c:v>0.24538461538461537</c:v>
                </c:pt>
                <c:pt idx="192">
                  <c:v>0.27214285714285713</c:v>
                </c:pt>
                <c:pt idx="193">
                  <c:v>0.27214285714285713</c:v>
                </c:pt>
                <c:pt idx="194">
                  <c:v>0.245</c:v>
                </c:pt>
                <c:pt idx="195">
                  <c:v>0.27615384615384614</c:v>
                </c:pt>
                <c:pt idx="196">
                  <c:v>0.27615384615384614</c:v>
                </c:pt>
                <c:pt idx="197">
                  <c:v>0.24576923076923077</c:v>
                </c:pt>
                <c:pt idx="198">
                  <c:v>0.27214285714285713</c:v>
                </c:pt>
                <c:pt idx="199">
                  <c:v>0.27214285714285713</c:v>
                </c:pt>
                <c:pt idx="200">
                  <c:v>0.245</c:v>
                </c:pt>
                <c:pt idx="201">
                  <c:v>0.26884615384615385</c:v>
                </c:pt>
                <c:pt idx="202">
                  <c:v>0.26884615384615385</c:v>
                </c:pt>
                <c:pt idx="203">
                  <c:v>0.23807692307692307</c:v>
                </c:pt>
                <c:pt idx="204">
                  <c:v>0.27214285714285713</c:v>
                </c:pt>
                <c:pt idx="205">
                  <c:v>0.27214285714285713</c:v>
                </c:pt>
                <c:pt idx="206">
                  <c:v>0.245</c:v>
                </c:pt>
                <c:pt idx="207">
                  <c:v>0.26884615384615385</c:v>
                </c:pt>
                <c:pt idx="208">
                  <c:v>0.26884615384615385</c:v>
                </c:pt>
                <c:pt idx="209">
                  <c:v>0.23807692307692307</c:v>
                </c:pt>
                <c:pt idx="210">
                  <c:v>0.27214285714285713</c:v>
                </c:pt>
                <c:pt idx="211">
                  <c:v>0.27214285714285713</c:v>
                </c:pt>
                <c:pt idx="212">
                  <c:v>0.245</c:v>
                </c:pt>
                <c:pt idx="213">
                  <c:v>0.26884615384615385</c:v>
                </c:pt>
                <c:pt idx="214">
                  <c:v>0.26884615384615385</c:v>
                </c:pt>
                <c:pt idx="215">
                  <c:v>0.23807692307692307</c:v>
                </c:pt>
                <c:pt idx="216">
                  <c:v>0.27214285714285713</c:v>
                </c:pt>
                <c:pt idx="217">
                  <c:v>0.27214285714285713</c:v>
                </c:pt>
                <c:pt idx="218">
                  <c:v>0.245</c:v>
                </c:pt>
                <c:pt idx="219">
                  <c:v>0.26884615384615385</c:v>
                </c:pt>
                <c:pt idx="220">
                  <c:v>0.26884615384615385</c:v>
                </c:pt>
                <c:pt idx="221">
                  <c:v>0.23807692307692307</c:v>
                </c:pt>
                <c:pt idx="222">
                  <c:v>0.28999999999999998</c:v>
                </c:pt>
                <c:pt idx="223">
                  <c:v>0.28999999999999998</c:v>
                </c:pt>
                <c:pt idx="224">
                  <c:v>0.27</c:v>
                </c:pt>
                <c:pt idx="225">
                  <c:v>0.32307692307692309</c:v>
                </c:pt>
                <c:pt idx="226">
                  <c:v>0.32307692307692309</c:v>
                </c:pt>
                <c:pt idx="227">
                  <c:v>0.29230769230769232</c:v>
                </c:pt>
                <c:pt idx="228">
                  <c:v>0.28999999999999998</c:v>
                </c:pt>
                <c:pt idx="229">
                  <c:v>0.28999999999999998</c:v>
                </c:pt>
                <c:pt idx="230">
                  <c:v>0.27</c:v>
                </c:pt>
                <c:pt idx="231">
                  <c:v>0.30769230769230771</c:v>
                </c:pt>
                <c:pt idx="232">
                  <c:v>0.30769230769230771</c:v>
                </c:pt>
                <c:pt idx="233">
                  <c:v>0.29230769230769232</c:v>
                </c:pt>
                <c:pt idx="234">
                  <c:v>0.5</c:v>
                </c:pt>
                <c:pt idx="235">
                  <c:v>0.48214285714285715</c:v>
                </c:pt>
                <c:pt idx="236">
                  <c:v>0.48214285714285715</c:v>
                </c:pt>
                <c:pt idx="237">
                  <c:v>0.5</c:v>
                </c:pt>
                <c:pt idx="238">
                  <c:v>0.48214285714285715</c:v>
                </c:pt>
                <c:pt idx="239">
                  <c:v>0.48214285714285715</c:v>
                </c:pt>
                <c:pt idx="240">
                  <c:v>0.5</c:v>
                </c:pt>
                <c:pt idx="241">
                  <c:v>0.48214285714285715</c:v>
                </c:pt>
                <c:pt idx="242">
                  <c:v>0.48214285714285715</c:v>
                </c:pt>
                <c:pt idx="243">
                  <c:v>0.5</c:v>
                </c:pt>
                <c:pt idx="244">
                  <c:v>0.48214285714285715</c:v>
                </c:pt>
                <c:pt idx="245">
                  <c:v>0.48214285714285715</c:v>
                </c:pt>
                <c:pt idx="246">
                  <c:v>0.5</c:v>
                </c:pt>
                <c:pt idx="247">
                  <c:v>0.48214285714285715</c:v>
                </c:pt>
                <c:pt idx="248">
                  <c:v>0.48214285714285715</c:v>
                </c:pt>
                <c:pt idx="249">
                  <c:v>0.5</c:v>
                </c:pt>
                <c:pt idx="250">
                  <c:v>0.48214285714285715</c:v>
                </c:pt>
                <c:pt idx="251">
                  <c:v>0.48214285714285715</c:v>
                </c:pt>
                <c:pt idx="252">
                  <c:v>0.5</c:v>
                </c:pt>
                <c:pt idx="253">
                  <c:v>0.48214285714285715</c:v>
                </c:pt>
                <c:pt idx="254">
                  <c:v>0.48214285714285715</c:v>
                </c:pt>
                <c:pt idx="255">
                  <c:v>0.5</c:v>
                </c:pt>
                <c:pt idx="256">
                  <c:v>0.48214285714285715</c:v>
                </c:pt>
                <c:pt idx="257">
                  <c:v>0.48214285714285715</c:v>
                </c:pt>
                <c:pt idx="258">
                  <c:v>0.36499999999999999</c:v>
                </c:pt>
                <c:pt idx="259">
                  <c:v>0.35499999999999998</c:v>
                </c:pt>
                <c:pt idx="260">
                  <c:v>0.34214285714285714</c:v>
                </c:pt>
                <c:pt idx="261">
                  <c:v>0.36</c:v>
                </c:pt>
                <c:pt idx="262">
                  <c:v>0.34785714285714286</c:v>
                </c:pt>
                <c:pt idx="263">
                  <c:v>0.3342857142857143</c:v>
                </c:pt>
                <c:pt idx="264">
                  <c:v>0.36</c:v>
                </c:pt>
                <c:pt idx="265">
                  <c:v>0.34785714285714286</c:v>
                </c:pt>
                <c:pt idx="266">
                  <c:v>0.3342857142857143</c:v>
                </c:pt>
                <c:pt idx="267">
                  <c:v>0.32785714285714285</c:v>
                </c:pt>
                <c:pt idx="268">
                  <c:v>0.32785714285714285</c:v>
                </c:pt>
                <c:pt idx="269">
                  <c:v>0.31</c:v>
                </c:pt>
                <c:pt idx="270">
                  <c:v>0.32785714285714285</c:v>
                </c:pt>
                <c:pt idx="271">
                  <c:v>0.32785714285714285</c:v>
                </c:pt>
                <c:pt idx="272">
                  <c:v>0.31</c:v>
                </c:pt>
                <c:pt idx="273">
                  <c:v>0.32785714285714285</c:v>
                </c:pt>
                <c:pt idx="274">
                  <c:v>0.32785714285714285</c:v>
                </c:pt>
                <c:pt idx="275">
                  <c:v>0.31</c:v>
                </c:pt>
                <c:pt idx="276">
                  <c:v>0.33500000000000002</c:v>
                </c:pt>
                <c:pt idx="277">
                  <c:v>0.32785714285714285</c:v>
                </c:pt>
                <c:pt idx="278">
                  <c:v>0.31</c:v>
                </c:pt>
                <c:pt idx="279">
                  <c:v>0.33500000000000002</c:v>
                </c:pt>
                <c:pt idx="280">
                  <c:v>0.32785714285714285</c:v>
                </c:pt>
                <c:pt idx="281">
                  <c:v>0.31</c:v>
                </c:pt>
                <c:pt idx="282">
                  <c:v>0.33500000000000002</c:v>
                </c:pt>
                <c:pt idx="283">
                  <c:v>0.32785714285714285</c:v>
                </c:pt>
                <c:pt idx="284">
                  <c:v>0.31</c:v>
                </c:pt>
                <c:pt idx="285">
                  <c:v>0.33500000000000002</c:v>
                </c:pt>
                <c:pt idx="286">
                  <c:v>0.31</c:v>
                </c:pt>
                <c:pt idx="287">
                  <c:v>0.32785714285714285</c:v>
                </c:pt>
                <c:pt idx="288">
                  <c:v>0.32785714285714285</c:v>
                </c:pt>
                <c:pt idx="289">
                  <c:v>0.31</c:v>
                </c:pt>
                <c:pt idx="290">
                  <c:v>0.31</c:v>
                </c:pt>
                <c:pt idx="291">
                  <c:v>0.32785714285714285</c:v>
                </c:pt>
                <c:pt idx="292">
                  <c:v>0.31</c:v>
                </c:pt>
                <c:pt idx="293">
                  <c:v>0.31</c:v>
                </c:pt>
                <c:pt idx="294">
                  <c:v>0.33142857142857141</c:v>
                </c:pt>
                <c:pt idx="295">
                  <c:v>0.33142857142857141</c:v>
                </c:pt>
                <c:pt idx="296">
                  <c:v>0.31</c:v>
                </c:pt>
                <c:pt idx="297">
                  <c:v>0.33142857142857141</c:v>
                </c:pt>
                <c:pt idx="298">
                  <c:v>0.33142857142857141</c:v>
                </c:pt>
                <c:pt idx="299">
                  <c:v>0.31</c:v>
                </c:pt>
                <c:pt idx="300">
                  <c:v>0.33142857142857141</c:v>
                </c:pt>
                <c:pt idx="301">
                  <c:v>0.33142857142857141</c:v>
                </c:pt>
                <c:pt idx="302">
                  <c:v>0.31</c:v>
                </c:pt>
                <c:pt idx="303">
                  <c:v>0.33142857142857141</c:v>
                </c:pt>
                <c:pt idx="304">
                  <c:v>0.31</c:v>
                </c:pt>
                <c:pt idx="305">
                  <c:v>0.33142857142857141</c:v>
                </c:pt>
                <c:pt idx="306">
                  <c:v>0.33142857142857141</c:v>
                </c:pt>
                <c:pt idx="307">
                  <c:v>0.31</c:v>
                </c:pt>
                <c:pt idx="308">
                  <c:v>0.33142857142857141</c:v>
                </c:pt>
                <c:pt idx="309">
                  <c:v>0.31357142857142856</c:v>
                </c:pt>
                <c:pt idx="310">
                  <c:v>0.33142857142857141</c:v>
                </c:pt>
                <c:pt idx="311">
                  <c:v>0.2857142857142857</c:v>
                </c:pt>
                <c:pt idx="312">
                  <c:v>0.31357142857142856</c:v>
                </c:pt>
                <c:pt idx="313">
                  <c:v>0.33142857142857141</c:v>
                </c:pt>
                <c:pt idx="314">
                  <c:v>0.2857142857142857</c:v>
                </c:pt>
                <c:pt idx="315">
                  <c:v>0.31357142857142856</c:v>
                </c:pt>
                <c:pt idx="316">
                  <c:v>0.33142857142857141</c:v>
                </c:pt>
                <c:pt idx="317">
                  <c:v>0.2857142857142857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E4-1A41-8314-89ED668E7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7907720"/>
        <c:axId val="1337592440"/>
      </c:scatterChart>
      <c:valAx>
        <c:axId val="1337907720"/>
        <c:scaling>
          <c:orientation val="minMax"/>
          <c:max val="45700"/>
          <c:min val="45658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m/d;@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37592440"/>
        <c:crosses val="autoZero"/>
        <c:crossBetween val="midCat"/>
        <c:majorUnit val="7"/>
      </c:valAx>
      <c:valAx>
        <c:axId val="13375924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.0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3790772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itchFamily="2" charset="77"/>
          <a:ea typeface="Calibri"/>
          <a:cs typeface="Calibri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Daily Seedless FOB, 2025</a:t>
            </a:r>
          </a:p>
        </c:rich>
      </c:tx>
      <c:layout>
        <c:manualLayout>
          <c:xMode val="edge"/>
          <c:yMode val="edge"/>
          <c:x val="0.36315646062434298"/>
          <c:y val="1.7416546713629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168224492927997E-2"/>
          <c:y val="9.9247061121979299E-2"/>
          <c:w val="0.89895177542316596"/>
          <c:h val="0.79578087323051228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Table!$F$2:$F$366</c:f>
              <c:numCache>
                <c:formatCode>m/d/yy</c:formatCode>
                <c:ptCount val="365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45661</c:v>
                </c:pt>
                <c:pt idx="4">
                  <c:v>45662</c:v>
                </c:pt>
                <c:pt idx="5">
                  <c:v>45663</c:v>
                </c:pt>
                <c:pt idx="6">
                  <c:v>45664</c:v>
                </c:pt>
                <c:pt idx="7">
                  <c:v>45665</c:v>
                </c:pt>
                <c:pt idx="8">
                  <c:v>45666</c:v>
                </c:pt>
                <c:pt idx="9">
                  <c:v>45667</c:v>
                </c:pt>
                <c:pt idx="10">
                  <c:v>45668</c:v>
                </c:pt>
                <c:pt idx="11">
                  <c:v>45669</c:v>
                </c:pt>
                <c:pt idx="12">
                  <c:v>45670</c:v>
                </c:pt>
                <c:pt idx="13">
                  <c:v>45671</c:v>
                </c:pt>
                <c:pt idx="14">
                  <c:v>45672</c:v>
                </c:pt>
                <c:pt idx="15">
                  <c:v>45673</c:v>
                </c:pt>
                <c:pt idx="16">
                  <c:v>45674</c:v>
                </c:pt>
                <c:pt idx="17">
                  <c:v>45675</c:v>
                </c:pt>
                <c:pt idx="18">
                  <c:v>45676</c:v>
                </c:pt>
                <c:pt idx="19">
                  <c:v>45677</c:v>
                </c:pt>
                <c:pt idx="20">
                  <c:v>45678</c:v>
                </c:pt>
                <c:pt idx="21">
                  <c:v>45679</c:v>
                </c:pt>
                <c:pt idx="22">
                  <c:v>45680</c:v>
                </c:pt>
                <c:pt idx="23">
                  <c:v>45681</c:v>
                </c:pt>
                <c:pt idx="24">
                  <c:v>45682</c:v>
                </c:pt>
                <c:pt idx="25">
                  <c:v>45683</c:v>
                </c:pt>
                <c:pt idx="26">
                  <c:v>45684</c:v>
                </c:pt>
                <c:pt idx="27">
                  <c:v>45685</c:v>
                </c:pt>
                <c:pt idx="28">
                  <c:v>45686</c:v>
                </c:pt>
                <c:pt idx="29">
                  <c:v>45687</c:v>
                </c:pt>
                <c:pt idx="30">
                  <c:v>45688</c:v>
                </c:pt>
                <c:pt idx="31">
                  <c:v>45689</c:v>
                </c:pt>
                <c:pt idx="32">
                  <c:v>45690</c:v>
                </c:pt>
                <c:pt idx="33">
                  <c:v>45691</c:v>
                </c:pt>
                <c:pt idx="34">
                  <c:v>45692</c:v>
                </c:pt>
                <c:pt idx="35">
                  <c:v>45693</c:v>
                </c:pt>
                <c:pt idx="36">
                  <c:v>45694</c:v>
                </c:pt>
                <c:pt idx="37">
                  <c:v>45695</c:v>
                </c:pt>
                <c:pt idx="38">
                  <c:v>45696</c:v>
                </c:pt>
                <c:pt idx="39">
                  <c:v>45697</c:v>
                </c:pt>
                <c:pt idx="40">
                  <c:v>45698</c:v>
                </c:pt>
                <c:pt idx="41">
                  <c:v>45699</c:v>
                </c:pt>
                <c:pt idx="42">
                  <c:v>45700</c:v>
                </c:pt>
                <c:pt idx="43">
                  <c:v>45701</c:v>
                </c:pt>
                <c:pt idx="44">
                  <c:v>45702</c:v>
                </c:pt>
                <c:pt idx="45">
                  <c:v>45703</c:v>
                </c:pt>
                <c:pt idx="46">
                  <c:v>45704</c:v>
                </c:pt>
                <c:pt idx="47">
                  <c:v>45705</c:v>
                </c:pt>
                <c:pt idx="48">
                  <c:v>45706</c:v>
                </c:pt>
                <c:pt idx="49">
                  <c:v>45707</c:v>
                </c:pt>
                <c:pt idx="50">
                  <c:v>45708</c:v>
                </c:pt>
                <c:pt idx="51">
                  <c:v>45709</c:v>
                </c:pt>
                <c:pt idx="52">
                  <c:v>45710</c:v>
                </c:pt>
                <c:pt idx="53">
                  <c:v>45711</c:v>
                </c:pt>
                <c:pt idx="54">
                  <c:v>45712</c:v>
                </c:pt>
                <c:pt idx="55">
                  <c:v>45713</c:v>
                </c:pt>
                <c:pt idx="56">
                  <c:v>45714</c:v>
                </c:pt>
                <c:pt idx="57">
                  <c:v>45715</c:v>
                </c:pt>
                <c:pt idx="58">
                  <c:v>45716</c:v>
                </c:pt>
                <c:pt idx="59">
                  <c:v>45717</c:v>
                </c:pt>
                <c:pt idx="60">
                  <c:v>45718</c:v>
                </c:pt>
                <c:pt idx="61">
                  <c:v>45719</c:v>
                </c:pt>
                <c:pt idx="62">
                  <c:v>45720</c:v>
                </c:pt>
                <c:pt idx="63">
                  <c:v>45721</c:v>
                </c:pt>
                <c:pt idx="64">
                  <c:v>45722</c:v>
                </c:pt>
                <c:pt idx="65">
                  <c:v>45723</c:v>
                </c:pt>
                <c:pt idx="66">
                  <c:v>45724</c:v>
                </c:pt>
                <c:pt idx="67">
                  <c:v>45725</c:v>
                </c:pt>
                <c:pt idx="68">
                  <c:v>45726</c:v>
                </c:pt>
                <c:pt idx="69">
                  <c:v>45727</c:v>
                </c:pt>
                <c:pt idx="70">
                  <c:v>45728</c:v>
                </c:pt>
                <c:pt idx="71">
                  <c:v>45729</c:v>
                </c:pt>
                <c:pt idx="72">
                  <c:v>45730</c:v>
                </c:pt>
                <c:pt idx="73">
                  <c:v>45731</c:v>
                </c:pt>
                <c:pt idx="74">
                  <c:v>45732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45738</c:v>
                </c:pt>
                <c:pt idx="81">
                  <c:v>45739</c:v>
                </c:pt>
                <c:pt idx="82">
                  <c:v>45740</c:v>
                </c:pt>
                <c:pt idx="83">
                  <c:v>45741</c:v>
                </c:pt>
                <c:pt idx="84">
                  <c:v>45742</c:v>
                </c:pt>
                <c:pt idx="85">
                  <c:v>45743</c:v>
                </c:pt>
                <c:pt idx="86">
                  <c:v>45744</c:v>
                </c:pt>
                <c:pt idx="87">
                  <c:v>45745</c:v>
                </c:pt>
                <c:pt idx="88">
                  <c:v>45746</c:v>
                </c:pt>
                <c:pt idx="89">
                  <c:v>45747</c:v>
                </c:pt>
                <c:pt idx="90">
                  <c:v>45748</c:v>
                </c:pt>
                <c:pt idx="91">
                  <c:v>45749</c:v>
                </c:pt>
                <c:pt idx="92">
                  <c:v>45750</c:v>
                </c:pt>
                <c:pt idx="93">
                  <c:v>45751</c:v>
                </c:pt>
                <c:pt idx="94">
                  <c:v>45752</c:v>
                </c:pt>
                <c:pt idx="95">
                  <c:v>45753</c:v>
                </c:pt>
                <c:pt idx="96">
                  <c:v>45754</c:v>
                </c:pt>
                <c:pt idx="97">
                  <c:v>45755</c:v>
                </c:pt>
                <c:pt idx="98">
                  <c:v>45756</c:v>
                </c:pt>
                <c:pt idx="99">
                  <c:v>45757</c:v>
                </c:pt>
                <c:pt idx="100">
                  <c:v>45758</c:v>
                </c:pt>
                <c:pt idx="101">
                  <c:v>45759</c:v>
                </c:pt>
                <c:pt idx="102">
                  <c:v>45760</c:v>
                </c:pt>
                <c:pt idx="103">
                  <c:v>45761</c:v>
                </c:pt>
                <c:pt idx="104">
                  <c:v>45762</c:v>
                </c:pt>
                <c:pt idx="105">
                  <c:v>45763</c:v>
                </c:pt>
                <c:pt idx="106">
                  <c:v>45764</c:v>
                </c:pt>
                <c:pt idx="107">
                  <c:v>45765</c:v>
                </c:pt>
                <c:pt idx="108">
                  <c:v>45766</c:v>
                </c:pt>
                <c:pt idx="109">
                  <c:v>45767</c:v>
                </c:pt>
                <c:pt idx="110">
                  <c:v>45768</c:v>
                </c:pt>
                <c:pt idx="111">
                  <c:v>45769</c:v>
                </c:pt>
                <c:pt idx="112">
                  <c:v>45770</c:v>
                </c:pt>
                <c:pt idx="113">
                  <c:v>45771</c:v>
                </c:pt>
                <c:pt idx="114">
                  <c:v>45772</c:v>
                </c:pt>
                <c:pt idx="115">
                  <c:v>45773</c:v>
                </c:pt>
                <c:pt idx="116">
                  <c:v>45774</c:v>
                </c:pt>
                <c:pt idx="117">
                  <c:v>45775</c:v>
                </c:pt>
                <c:pt idx="118">
                  <c:v>45776</c:v>
                </c:pt>
                <c:pt idx="119">
                  <c:v>45777</c:v>
                </c:pt>
                <c:pt idx="120">
                  <c:v>45778</c:v>
                </c:pt>
                <c:pt idx="121">
                  <c:v>45779</c:v>
                </c:pt>
                <c:pt idx="122">
                  <c:v>45780</c:v>
                </c:pt>
                <c:pt idx="123">
                  <c:v>45781</c:v>
                </c:pt>
                <c:pt idx="124">
                  <c:v>45782</c:v>
                </c:pt>
                <c:pt idx="125">
                  <c:v>45783</c:v>
                </c:pt>
                <c:pt idx="126">
                  <c:v>45784</c:v>
                </c:pt>
                <c:pt idx="127">
                  <c:v>45785</c:v>
                </c:pt>
                <c:pt idx="128">
                  <c:v>45786</c:v>
                </c:pt>
                <c:pt idx="129">
                  <c:v>45787</c:v>
                </c:pt>
                <c:pt idx="130">
                  <c:v>45788</c:v>
                </c:pt>
                <c:pt idx="131">
                  <c:v>45789</c:v>
                </c:pt>
                <c:pt idx="132">
                  <c:v>45790</c:v>
                </c:pt>
                <c:pt idx="133">
                  <c:v>45791</c:v>
                </c:pt>
                <c:pt idx="134">
                  <c:v>45792</c:v>
                </c:pt>
                <c:pt idx="135">
                  <c:v>45793</c:v>
                </c:pt>
                <c:pt idx="136">
                  <c:v>45794</c:v>
                </c:pt>
                <c:pt idx="137">
                  <c:v>45795</c:v>
                </c:pt>
                <c:pt idx="138">
                  <c:v>45796</c:v>
                </c:pt>
                <c:pt idx="139">
                  <c:v>45797</c:v>
                </c:pt>
                <c:pt idx="140">
                  <c:v>45798</c:v>
                </c:pt>
                <c:pt idx="141">
                  <c:v>45799</c:v>
                </c:pt>
                <c:pt idx="142">
                  <c:v>45800</c:v>
                </c:pt>
                <c:pt idx="143">
                  <c:v>45801</c:v>
                </c:pt>
                <c:pt idx="144">
                  <c:v>45802</c:v>
                </c:pt>
                <c:pt idx="145">
                  <c:v>45803</c:v>
                </c:pt>
                <c:pt idx="146">
                  <c:v>45804</c:v>
                </c:pt>
                <c:pt idx="147">
                  <c:v>45805</c:v>
                </c:pt>
                <c:pt idx="148">
                  <c:v>45806</c:v>
                </c:pt>
                <c:pt idx="149">
                  <c:v>45807</c:v>
                </c:pt>
                <c:pt idx="150">
                  <c:v>45808</c:v>
                </c:pt>
                <c:pt idx="151">
                  <c:v>45809</c:v>
                </c:pt>
                <c:pt idx="152">
                  <c:v>45810</c:v>
                </c:pt>
                <c:pt idx="153">
                  <c:v>45811</c:v>
                </c:pt>
                <c:pt idx="154">
                  <c:v>45812</c:v>
                </c:pt>
                <c:pt idx="155">
                  <c:v>45813</c:v>
                </c:pt>
                <c:pt idx="156">
                  <c:v>45814</c:v>
                </c:pt>
                <c:pt idx="157">
                  <c:v>45815</c:v>
                </c:pt>
                <c:pt idx="158">
                  <c:v>45816</c:v>
                </c:pt>
                <c:pt idx="159">
                  <c:v>45817</c:v>
                </c:pt>
                <c:pt idx="160">
                  <c:v>45818</c:v>
                </c:pt>
                <c:pt idx="161">
                  <c:v>45819</c:v>
                </c:pt>
                <c:pt idx="162">
                  <c:v>45820</c:v>
                </c:pt>
                <c:pt idx="163">
                  <c:v>45821</c:v>
                </c:pt>
                <c:pt idx="164">
                  <c:v>45822</c:v>
                </c:pt>
                <c:pt idx="165">
                  <c:v>45823</c:v>
                </c:pt>
                <c:pt idx="166">
                  <c:v>45824</c:v>
                </c:pt>
                <c:pt idx="167">
                  <c:v>45825</c:v>
                </c:pt>
                <c:pt idx="168">
                  <c:v>45826</c:v>
                </c:pt>
                <c:pt idx="169">
                  <c:v>45827</c:v>
                </c:pt>
                <c:pt idx="170">
                  <c:v>45828</c:v>
                </c:pt>
                <c:pt idx="171">
                  <c:v>45829</c:v>
                </c:pt>
                <c:pt idx="172">
                  <c:v>45830</c:v>
                </c:pt>
                <c:pt idx="173">
                  <c:v>45831</c:v>
                </c:pt>
                <c:pt idx="174">
                  <c:v>45832</c:v>
                </c:pt>
                <c:pt idx="175">
                  <c:v>45833</c:v>
                </c:pt>
                <c:pt idx="176">
                  <c:v>45834</c:v>
                </c:pt>
                <c:pt idx="177">
                  <c:v>45835</c:v>
                </c:pt>
                <c:pt idx="178">
                  <c:v>45836</c:v>
                </c:pt>
                <c:pt idx="179">
                  <c:v>45837</c:v>
                </c:pt>
                <c:pt idx="180">
                  <c:v>45838</c:v>
                </c:pt>
                <c:pt idx="181">
                  <c:v>45839</c:v>
                </c:pt>
                <c:pt idx="182">
                  <c:v>45840</c:v>
                </c:pt>
                <c:pt idx="183">
                  <c:v>45841</c:v>
                </c:pt>
                <c:pt idx="184">
                  <c:v>45842</c:v>
                </c:pt>
                <c:pt idx="185">
                  <c:v>45843</c:v>
                </c:pt>
                <c:pt idx="186">
                  <c:v>45844</c:v>
                </c:pt>
                <c:pt idx="187">
                  <c:v>45845</c:v>
                </c:pt>
                <c:pt idx="188">
                  <c:v>45846</c:v>
                </c:pt>
                <c:pt idx="189">
                  <c:v>45847</c:v>
                </c:pt>
                <c:pt idx="190">
                  <c:v>45848</c:v>
                </c:pt>
                <c:pt idx="191">
                  <c:v>45849</c:v>
                </c:pt>
                <c:pt idx="192">
                  <c:v>45850</c:v>
                </c:pt>
                <c:pt idx="193">
                  <c:v>45851</c:v>
                </c:pt>
                <c:pt idx="194">
                  <c:v>45852</c:v>
                </c:pt>
                <c:pt idx="195">
                  <c:v>45853</c:v>
                </c:pt>
                <c:pt idx="196">
                  <c:v>45854</c:v>
                </c:pt>
                <c:pt idx="197">
                  <c:v>45855</c:v>
                </c:pt>
                <c:pt idx="198">
                  <c:v>45856</c:v>
                </c:pt>
                <c:pt idx="199">
                  <c:v>45857</c:v>
                </c:pt>
                <c:pt idx="200">
                  <c:v>45858</c:v>
                </c:pt>
                <c:pt idx="201">
                  <c:v>45859</c:v>
                </c:pt>
                <c:pt idx="202">
                  <c:v>45860</c:v>
                </c:pt>
                <c:pt idx="203">
                  <c:v>45861</c:v>
                </c:pt>
                <c:pt idx="204">
                  <c:v>45862</c:v>
                </c:pt>
                <c:pt idx="205">
                  <c:v>45863</c:v>
                </c:pt>
                <c:pt idx="206">
                  <c:v>45864</c:v>
                </c:pt>
                <c:pt idx="207">
                  <c:v>45865</c:v>
                </c:pt>
                <c:pt idx="208">
                  <c:v>45866</c:v>
                </c:pt>
                <c:pt idx="209">
                  <c:v>45867</c:v>
                </c:pt>
                <c:pt idx="210">
                  <c:v>45868</c:v>
                </c:pt>
                <c:pt idx="211">
                  <c:v>45869</c:v>
                </c:pt>
                <c:pt idx="212">
                  <c:v>45870</c:v>
                </c:pt>
                <c:pt idx="213">
                  <c:v>45871</c:v>
                </c:pt>
                <c:pt idx="214">
                  <c:v>45872</c:v>
                </c:pt>
                <c:pt idx="215">
                  <c:v>45873</c:v>
                </c:pt>
                <c:pt idx="216">
                  <c:v>45874</c:v>
                </c:pt>
                <c:pt idx="217">
                  <c:v>45875</c:v>
                </c:pt>
                <c:pt idx="218">
                  <c:v>45876</c:v>
                </c:pt>
                <c:pt idx="219">
                  <c:v>45877</c:v>
                </c:pt>
                <c:pt idx="220">
                  <c:v>45878</c:v>
                </c:pt>
                <c:pt idx="221">
                  <c:v>45879</c:v>
                </c:pt>
                <c:pt idx="222">
                  <c:v>45880</c:v>
                </c:pt>
                <c:pt idx="223">
                  <c:v>45881</c:v>
                </c:pt>
                <c:pt idx="224">
                  <c:v>45882</c:v>
                </c:pt>
                <c:pt idx="225">
                  <c:v>45883</c:v>
                </c:pt>
                <c:pt idx="226">
                  <c:v>45884</c:v>
                </c:pt>
                <c:pt idx="227">
                  <c:v>45885</c:v>
                </c:pt>
                <c:pt idx="228">
                  <c:v>45886</c:v>
                </c:pt>
                <c:pt idx="229">
                  <c:v>45887</c:v>
                </c:pt>
                <c:pt idx="230">
                  <c:v>45888</c:v>
                </c:pt>
                <c:pt idx="231">
                  <c:v>45889</c:v>
                </c:pt>
                <c:pt idx="232">
                  <c:v>45890</c:v>
                </c:pt>
                <c:pt idx="233">
                  <c:v>45891</c:v>
                </c:pt>
                <c:pt idx="234">
                  <c:v>45892</c:v>
                </c:pt>
                <c:pt idx="235">
                  <c:v>45893</c:v>
                </c:pt>
                <c:pt idx="236">
                  <c:v>45894</c:v>
                </c:pt>
                <c:pt idx="237">
                  <c:v>45895</c:v>
                </c:pt>
                <c:pt idx="238">
                  <c:v>45896</c:v>
                </c:pt>
                <c:pt idx="239">
                  <c:v>45897</c:v>
                </c:pt>
                <c:pt idx="240">
                  <c:v>45898</c:v>
                </c:pt>
                <c:pt idx="241">
                  <c:v>45899</c:v>
                </c:pt>
                <c:pt idx="242">
                  <c:v>45900</c:v>
                </c:pt>
                <c:pt idx="243">
                  <c:v>45901</c:v>
                </c:pt>
                <c:pt idx="244">
                  <c:v>45902</c:v>
                </c:pt>
                <c:pt idx="245">
                  <c:v>45903</c:v>
                </c:pt>
                <c:pt idx="246">
                  <c:v>45904</c:v>
                </c:pt>
                <c:pt idx="247">
                  <c:v>45905</c:v>
                </c:pt>
                <c:pt idx="248">
                  <c:v>45906</c:v>
                </c:pt>
                <c:pt idx="249">
                  <c:v>45907</c:v>
                </c:pt>
                <c:pt idx="250">
                  <c:v>45908</c:v>
                </c:pt>
                <c:pt idx="251">
                  <c:v>45909</c:v>
                </c:pt>
                <c:pt idx="252">
                  <c:v>45910</c:v>
                </c:pt>
                <c:pt idx="253">
                  <c:v>45911</c:v>
                </c:pt>
                <c:pt idx="254">
                  <c:v>45912</c:v>
                </c:pt>
                <c:pt idx="255">
                  <c:v>45913</c:v>
                </c:pt>
                <c:pt idx="256">
                  <c:v>45914</c:v>
                </c:pt>
                <c:pt idx="257">
                  <c:v>45915</c:v>
                </c:pt>
                <c:pt idx="258">
                  <c:v>45916</c:v>
                </c:pt>
                <c:pt idx="259">
                  <c:v>45917</c:v>
                </c:pt>
                <c:pt idx="260">
                  <c:v>45918</c:v>
                </c:pt>
                <c:pt idx="261">
                  <c:v>45919</c:v>
                </c:pt>
                <c:pt idx="262">
                  <c:v>45920</c:v>
                </c:pt>
                <c:pt idx="263">
                  <c:v>45921</c:v>
                </c:pt>
                <c:pt idx="264">
                  <c:v>45922</c:v>
                </c:pt>
                <c:pt idx="265">
                  <c:v>45923</c:v>
                </c:pt>
                <c:pt idx="266">
                  <c:v>45924</c:v>
                </c:pt>
                <c:pt idx="267">
                  <c:v>45925</c:v>
                </c:pt>
                <c:pt idx="268">
                  <c:v>45926</c:v>
                </c:pt>
                <c:pt idx="269">
                  <c:v>45927</c:v>
                </c:pt>
                <c:pt idx="270">
                  <c:v>45928</c:v>
                </c:pt>
                <c:pt idx="271">
                  <c:v>45929</c:v>
                </c:pt>
                <c:pt idx="272">
                  <c:v>45930</c:v>
                </c:pt>
                <c:pt idx="273">
                  <c:v>45931</c:v>
                </c:pt>
                <c:pt idx="274">
                  <c:v>45932</c:v>
                </c:pt>
                <c:pt idx="275">
                  <c:v>45933</c:v>
                </c:pt>
                <c:pt idx="276">
                  <c:v>45934</c:v>
                </c:pt>
                <c:pt idx="277">
                  <c:v>45935</c:v>
                </c:pt>
                <c:pt idx="278">
                  <c:v>45936</c:v>
                </c:pt>
                <c:pt idx="279">
                  <c:v>45937</c:v>
                </c:pt>
                <c:pt idx="280">
                  <c:v>45938</c:v>
                </c:pt>
                <c:pt idx="281">
                  <c:v>45939</c:v>
                </c:pt>
                <c:pt idx="282">
                  <c:v>45940</c:v>
                </c:pt>
                <c:pt idx="283">
                  <c:v>45941</c:v>
                </c:pt>
                <c:pt idx="284">
                  <c:v>45942</c:v>
                </c:pt>
                <c:pt idx="285">
                  <c:v>45943</c:v>
                </c:pt>
                <c:pt idx="286">
                  <c:v>45944</c:v>
                </c:pt>
                <c:pt idx="287">
                  <c:v>45945</c:v>
                </c:pt>
                <c:pt idx="288">
                  <c:v>45946</c:v>
                </c:pt>
                <c:pt idx="289">
                  <c:v>45947</c:v>
                </c:pt>
                <c:pt idx="290">
                  <c:v>45948</c:v>
                </c:pt>
                <c:pt idx="291">
                  <c:v>45949</c:v>
                </c:pt>
                <c:pt idx="292">
                  <c:v>45950</c:v>
                </c:pt>
                <c:pt idx="293">
                  <c:v>45951</c:v>
                </c:pt>
                <c:pt idx="294">
                  <c:v>45952</c:v>
                </c:pt>
                <c:pt idx="295">
                  <c:v>45953</c:v>
                </c:pt>
                <c:pt idx="296">
                  <c:v>45954</c:v>
                </c:pt>
                <c:pt idx="297">
                  <c:v>45955</c:v>
                </c:pt>
                <c:pt idx="298">
                  <c:v>45956</c:v>
                </c:pt>
                <c:pt idx="299">
                  <c:v>45957</c:v>
                </c:pt>
                <c:pt idx="300">
                  <c:v>45958</c:v>
                </c:pt>
                <c:pt idx="301">
                  <c:v>45959</c:v>
                </c:pt>
                <c:pt idx="302">
                  <c:v>45960</c:v>
                </c:pt>
                <c:pt idx="303">
                  <c:v>45961</c:v>
                </c:pt>
                <c:pt idx="304">
                  <c:v>45962</c:v>
                </c:pt>
                <c:pt idx="305">
                  <c:v>45963</c:v>
                </c:pt>
                <c:pt idx="306">
                  <c:v>45964</c:v>
                </c:pt>
                <c:pt idx="307">
                  <c:v>45965</c:v>
                </c:pt>
                <c:pt idx="308">
                  <c:v>45966</c:v>
                </c:pt>
                <c:pt idx="309">
                  <c:v>45967</c:v>
                </c:pt>
                <c:pt idx="310">
                  <c:v>45968</c:v>
                </c:pt>
                <c:pt idx="311">
                  <c:v>45969</c:v>
                </c:pt>
                <c:pt idx="312">
                  <c:v>45970</c:v>
                </c:pt>
                <c:pt idx="313">
                  <c:v>45971</c:v>
                </c:pt>
                <c:pt idx="314">
                  <c:v>45972</c:v>
                </c:pt>
                <c:pt idx="315">
                  <c:v>45973</c:v>
                </c:pt>
                <c:pt idx="316">
                  <c:v>45974</c:v>
                </c:pt>
                <c:pt idx="317">
                  <c:v>45975</c:v>
                </c:pt>
                <c:pt idx="318">
                  <c:v>45976</c:v>
                </c:pt>
                <c:pt idx="319">
                  <c:v>45977</c:v>
                </c:pt>
                <c:pt idx="320">
                  <c:v>45978</c:v>
                </c:pt>
                <c:pt idx="321">
                  <c:v>45979</c:v>
                </c:pt>
                <c:pt idx="322">
                  <c:v>45980</c:v>
                </c:pt>
                <c:pt idx="323">
                  <c:v>45981</c:v>
                </c:pt>
                <c:pt idx="324">
                  <c:v>45982</c:v>
                </c:pt>
                <c:pt idx="325">
                  <c:v>45983</c:v>
                </c:pt>
                <c:pt idx="326">
                  <c:v>45984</c:v>
                </c:pt>
                <c:pt idx="327">
                  <c:v>45985</c:v>
                </c:pt>
                <c:pt idx="328">
                  <c:v>45986</c:v>
                </c:pt>
                <c:pt idx="329">
                  <c:v>45987</c:v>
                </c:pt>
                <c:pt idx="330">
                  <c:v>45988</c:v>
                </c:pt>
                <c:pt idx="331">
                  <c:v>45989</c:v>
                </c:pt>
                <c:pt idx="332">
                  <c:v>45990</c:v>
                </c:pt>
                <c:pt idx="333">
                  <c:v>45991</c:v>
                </c:pt>
                <c:pt idx="334">
                  <c:v>45992</c:v>
                </c:pt>
                <c:pt idx="335">
                  <c:v>45993</c:v>
                </c:pt>
                <c:pt idx="336">
                  <c:v>45994</c:v>
                </c:pt>
                <c:pt idx="337">
                  <c:v>45995</c:v>
                </c:pt>
                <c:pt idx="338">
                  <c:v>45996</c:v>
                </c:pt>
                <c:pt idx="339">
                  <c:v>45997</c:v>
                </c:pt>
                <c:pt idx="340">
                  <c:v>45998</c:v>
                </c:pt>
                <c:pt idx="341">
                  <c:v>45999</c:v>
                </c:pt>
                <c:pt idx="342">
                  <c:v>46000</c:v>
                </c:pt>
                <c:pt idx="343">
                  <c:v>46001</c:v>
                </c:pt>
                <c:pt idx="344">
                  <c:v>46002</c:v>
                </c:pt>
                <c:pt idx="345">
                  <c:v>46003</c:v>
                </c:pt>
                <c:pt idx="346">
                  <c:v>46004</c:v>
                </c:pt>
                <c:pt idx="347">
                  <c:v>46005</c:v>
                </c:pt>
                <c:pt idx="348">
                  <c:v>46006</c:v>
                </c:pt>
                <c:pt idx="349">
                  <c:v>46007</c:v>
                </c:pt>
                <c:pt idx="350">
                  <c:v>46008</c:v>
                </c:pt>
                <c:pt idx="351">
                  <c:v>46009</c:v>
                </c:pt>
                <c:pt idx="352">
                  <c:v>46010</c:v>
                </c:pt>
                <c:pt idx="353">
                  <c:v>46011</c:v>
                </c:pt>
                <c:pt idx="354">
                  <c:v>46012</c:v>
                </c:pt>
                <c:pt idx="355">
                  <c:v>46013</c:v>
                </c:pt>
                <c:pt idx="356">
                  <c:v>46014</c:v>
                </c:pt>
                <c:pt idx="357">
                  <c:v>46015</c:v>
                </c:pt>
                <c:pt idx="358">
                  <c:v>46016</c:v>
                </c:pt>
                <c:pt idx="359">
                  <c:v>46017</c:v>
                </c:pt>
                <c:pt idx="360">
                  <c:v>46018</c:v>
                </c:pt>
                <c:pt idx="361">
                  <c:v>46019</c:v>
                </c:pt>
                <c:pt idx="362">
                  <c:v>46020</c:v>
                </c:pt>
                <c:pt idx="363">
                  <c:v>46021</c:v>
                </c:pt>
                <c:pt idx="364">
                  <c:v>46022</c:v>
                </c:pt>
              </c:numCache>
            </c:numRef>
          </c:cat>
          <c:val>
            <c:numRef>
              <c:f>Table!$G$2:$G$366</c:f>
              <c:numCache>
                <c:formatCode>_("$"* #,##0.000_);_("$"* \(#,##0.000\);_("$"* "-"??_);_(@_)</c:formatCode>
                <c:ptCount val="365"/>
                <c:pt idx="0">
                  <c:v>0.51289377289377291</c:v>
                </c:pt>
                <c:pt idx="1">
                  <c:v>0.51289377289377291</c:v>
                </c:pt>
                <c:pt idx="2">
                  <c:v>0.48809523809523814</c:v>
                </c:pt>
                <c:pt idx="3">
                  <c:v>0.48809523809523814</c:v>
                </c:pt>
                <c:pt idx="4">
                  <c:v>0.48809523809523814</c:v>
                </c:pt>
                <c:pt idx="5">
                  <c:v>0.48809523809523814</c:v>
                </c:pt>
                <c:pt idx="6">
                  <c:v>0.50904761904761908</c:v>
                </c:pt>
                <c:pt idx="7">
                  <c:v>0.4846886446886447</c:v>
                </c:pt>
                <c:pt idx="8">
                  <c:v>0.4846886446886447</c:v>
                </c:pt>
                <c:pt idx="9">
                  <c:v>0.4846886446886447</c:v>
                </c:pt>
                <c:pt idx="10">
                  <c:v>0.4846886446886447</c:v>
                </c:pt>
                <c:pt idx="11">
                  <c:v>0.45520146520146515</c:v>
                </c:pt>
                <c:pt idx="12">
                  <c:v>0.45520146520146515</c:v>
                </c:pt>
                <c:pt idx="13">
                  <c:v>0.45289560439560433</c:v>
                </c:pt>
                <c:pt idx="14">
                  <c:v>0.38371935756551145</c:v>
                </c:pt>
                <c:pt idx="15">
                  <c:v>0.3676419413919414</c:v>
                </c:pt>
                <c:pt idx="16">
                  <c:v>0.35797161172161168</c:v>
                </c:pt>
                <c:pt idx="17">
                  <c:v>0.35797161172161168</c:v>
                </c:pt>
                <c:pt idx="18">
                  <c:v>0.35797161172161168</c:v>
                </c:pt>
                <c:pt idx="19">
                  <c:v>0.33373626373626375</c:v>
                </c:pt>
                <c:pt idx="20">
                  <c:v>0.33373626373626375</c:v>
                </c:pt>
                <c:pt idx="21">
                  <c:v>0.33540423861852436</c:v>
                </c:pt>
                <c:pt idx="22">
                  <c:v>0.32353218210361068</c:v>
                </c:pt>
                <c:pt idx="23">
                  <c:v>0.31779434850863419</c:v>
                </c:pt>
                <c:pt idx="24">
                  <c:v>0.31779434850863419</c:v>
                </c:pt>
                <c:pt idx="25">
                  <c:v>0.31381083202511778</c:v>
                </c:pt>
                <c:pt idx="26">
                  <c:v>0.31381083202511778</c:v>
                </c:pt>
                <c:pt idx="27">
                  <c:v>0.30966640502354792</c:v>
                </c:pt>
                <c:pt idx="28">
                  <c:v>0.2998155416012559</c:v>
                </c:pt>
                <c:pt idx="29">
                  <c:v>0.29748037676609107</c:v>
                </c:pt>
                <c:pt idx="30">
                  <c:v>0.29361459968602827</c:v>
                </c:pt>
                <c:pt idx="31">
                  <c:v>0.29361459968602827</c:v>
                </c:pt>
                <c:pt idx="32">
                  <c:v>0.28960270498732038</c:v>
                </c:pt>
                <c:pt idx="33">
                  <c:v>0.28960270498732038</c:v>
                </c:pt>
                <c:pt idx="34">
                  <c:v>0.28963229078613695</c:v>
                </c:pt>
                <c:pt idx="35">
                  <c:v>0.2892896389324961</c:v>
                </c:pt>
                <c:pt idx="36">
                  <c:v>0.2892896389324961</c:v>
                </c:pt>
                <c:pt idx="37">
                  <c:v>0.2892896389324961</c:v>
                </c:pt>
                <c:pt idx="38">
                  <c:v>0.2892896389324961</c:v>
                </c:pt>
                <c:pt idx="39">
                  <c:v>0.28714678178963898</c:v>
                </c:pt>
                <c:pt idx="40">
                  <c:v>0.28714678178963898</c:v>
                </c:pt>
                <c:pt idx="41">
                  <c:v>0.30310439560439562</c:v>
                </c:pt>
                <c:pt idx="42">
                  <c:v>0.30039638932496071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40D-E041-945E-94AB9192F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643512"/>
        <c:axId val="1351646888"/>
      </c:lineChart>
      <c:dateAx>
        <c:axId val="1351643512"/>
        <c:scaling>
          <c:orientation val="minMax"/>
          <c:max val="45700"/>
          <c:min val="45658"/>
        </c:scaling>
        <c:delete val="0"/>
        <c:axPos val="b"/>
        <c:majorGridlines/>
        <c:numFmt formatCode="d\-mmm" sourceLinked="0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351646888"/>
        <c:crosses val="autoZero"/>
        <c:auto val="1"/>
        <c:lblOffset val="100"/>
        <c:baseTimeUnit val="days"/>
        <c:majorUnit val="7"/>
        <c:majorTimeUnit val="days"/>
      </c:dateAx>
      <c:valAx>
        <c:axId val="13516468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FOB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&quot;$&quot;#,##0.00" sourceLinked="0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51643512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itchFamily="2" charset="77"/>
          <a:ea typeface="Calibri"/>
          <a:cs typeface="Calibri"/>
        </a:defRPr>
      </a:pPr>
      <a:endParaRPr lang="en-US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E2725E5-30B4-F64F-86F9-8D7280CD2E99}">
  <sheetPr>
    <tabColor rgb="FF00B050"/>
  </sheetPr>
  <sheetViews>
    <sheetView zoomScale="14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2">
    <tabColor rgb="FF00B050"/>
  </sheetPr>
  <sheetViews>
    <sheetView zoomScale="14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3">
    <tabColor rgb="FF00B050"/>
  </sheetPr>
  <sheetViews>
    <sheetView zoomScale="15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63500</xdr:rowOff>
    </xdr:from>
    <xdr:to>
      <xdr:col>1</xdr:col>
      <xdr:colOff>750176</xdr:colOff>
      <xdr:row>0</xdr:row>
      <xdr:rowOff>1270000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3CEE3E-10B8-4B4D-9397-8BDCC83ED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3500"/>
          <a:ext cx="2121776" cy="1206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4014" cy="62808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FA3EEB-7E9D-9E46-AA54-735903F3850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0.00585</cdr:x>
      <cdr:y>0.00807</cdr:y>
    </cdr:from>
    <cdr:to>
      <cdr:x>0.0979</cdr:x>
      <cdr:y>0.07143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1EDCAF97-534E-504A-853C-BC7B5EF063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798663" cy="3988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0.00585</cdr:x>
      <cdr:y>0.00807</cdr:y>
    </cdr:from>
    <cdr:to>
      <cdr:x>0.0979</cdr:x>
      <cdr:y>0.07143</cdr:y>
    </cdr:to>
    <cdr:pic>
      <cdr:nvPicPr>
        <cdr:cNvPr id="3" name="Picture 1">
          <a:extLst xmlns:a="http://schemas.openxmlformats.org/drawingml/2006/main">
            <a:ext uri="{FF2B5EF4-FFF2-40B4-BE49-F238E27FC236}">
              <a16:creationId xmlns:a16="http://schemas.microsoft.com/office/drawing/2014/main" id="{1EDCAF97-534E-504A-853C-BC7B5EF063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798663" cy="398827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3214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ABD720-8C4C-B04F-B9E2-4C4B791D72F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0.00314</cdr:x>
      <cdr:y>0.00578</cdr:y>
    </cdr:from>
    <cdr:to>
      <cdr:x>0.11728</cdr:x>
      <cdr:y>0.08441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354F5B50-7F64-3D49-B2FB-34C5B236924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7213" y="36285"/>
          <a:ext cx="988786" cy="493592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2907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E08589-FF23-AC4C-9AC1-EC0FD26E3FE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0.0039</cdr:x>
      <cdr:y>0.00538</cdr:y>
    </cdr:from>
    <cdr:to>
      <cdr:x>0.10829</cdr:x>
      <cdr:y>0.07727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550FFC2C-8970-EE4D-B31C-204C0334752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3868" y="33869"/>
          <a:ext cx="905933" cy="452232"/>
        </a:xfrm>
        <a:prstGeom xmlns:a="http://schemas.openxmlformats.org/drawingml/2006/main" prst="rect">
          <a:avLst/>
        </a:prstGeom>
      </cdr:spPr>
    </cdr:pic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son Hanselman" refreshedDate="45701.352207638891" createdVersion="6" refreshedVersion="8" minRefreshableVersion="3" recordCount="440" xr:uid="{00000000-000A-0000-FFFF-FFFF42000000}">
  <cacheSource type="worksheet">
    <worksheetSource ref="A1:S1048576" sheet="Data"/>
  </cacheSource>
  <cacheFields count="19">
    <cacheField name="City Name" numFmtId="0">
      <sharedItems containsBlank="1"/>
    </cacheField>
    <cacheField name="Package" numFmtId="0">
      <sharedItems containsBlank="1"/>
    </cacheField>
    <cacheField name="Variety" numFmtId="0">
      <sharedItems containsBlank="1" count="5">
        <s v="RED FLESH SEEDLESS TYPE"/>
        <s v="RED FLESH SEEDLESS MINIATURE"/>
        <m/>
        <s v="RED FLESH SEEDED TYPE" u="1"/>
        <s v="N/A" u="1"/>
      </sharedItems>
    </cacheField>
    <cacheField name="Date" numFmtId="0">
      <sharedItems containsNonDate="0" containsDate="1" containsString="0" containsBlank="1" minDate="1899-12-30T00:00:00" maxDate="2025-02-13T00:00:00" count="1561">
        <d v="2025-01-14T00:00:00"/>
        <d v="2025-01-15T00:00:00"/>
        <d v="2025-01-16T00:00:00"/>
        <d v="2025-01-17T00:00:00"/>
        <d v="2025-01-21T00:00:00"/>
        <d v="2025-01-22T00:00:00"/>
        <d v="2025-01-23T00:00:00"/>
        <d v="2025-01-24T00:00:00"/>
        <d v="2025-01-27T00:00:00"/>
        <d v="2025-01-28T00:00:00"/>
        <d v="2025-01-29T00:00:00"/>
        <d v="2025-01-30T00:00:00"/>
        <d v="2025-01-31T00:00:00"/>
        <d v="2025-02-03T00:00:00"/>
        <d v="2025-02-04T00:00:00"/>
        <d v="2025-02-05T00:00:00"/>
        <d v="2025-02-06T00:00:00"/>
        <d v="2025-02-07T00:00:00"/>
        <d v="2025-02-10T00:00:00"/>
        <d v="2025-02-11T00:00:00"/>
        <d v="2025-02-12T00:00:00"/>
        <d v="2025-01-02T00:00:00"/>
        <d v="2025-01-07T00:00:00"/>
        <d v="2025-01-08T00:00:00"/>
        <d v="2025-01-10T00:00:00"/>
        <d v="2025-01-13T00:00:00"/>
        <d v="2025-01-03T00:00:00"/>
        <d v="2025-01-06T00:00:00"/>
        <m/>
        <d v="2024-07-03T00:00:00" u="1"/>
        <d v="2024-07-05T00:00:00" u="1"/>
        <d v="2024-07-08T00:00:00" u="1"/>
        <d v="2024-07-09T00:00:00" u="1"/>
        <d v="2024-07-10T00:00:00" u="1"/>
        <d v="2024-07-11T00:00:00" u="1"/>
        <d v="2024-07-12T00:00:00" u="1"/>
        <d v="2024-07-15T00:00:00" u="1"/>
        <d v="2024-07-16T00:00:00" u="1"/>
        <d v="2024-07-17T00:00:00" u="1"/>
        <d v="2024-07-18T00:00:00" u="1"/>
        <d v="2024-07-19T00:00:00" u="1"/>
        <d v="2024-07-22T00:00:00" u="1"/>
        <d v="2024-07-23T00:00:00" u="1"/>
        <d v="2024-07-24T00:00:00" u="1"/>
        <d v="2024-07-25T00:00:00" u="1"/>
        <d v="2024-07-26T00:00:00" u="1"/>
        <d v="2024-07-29T00:00:00" u="1"/>
        <d v="2024-07-30T00:00:00" u="1"/>
        <d v="2024-07-31T00:00:00" u="1"/>
        <d v="2024-08-01T00:00:00" u="1"/>
        <d v="2024-08-02T00:00:00" u="1"/>
        <d v="2024-08-05T00:00:00" u="1"/>
        <d v="2024-08-06T00:00:00" u="1"/>
        <d v="2024-08-07T00:00:00" u="1"/>
        <d v="2024-08-08T00:00:00" u="1"/>
        <d v="2024-08-09T00:00:00" u="1"/>
        <d v="2024-08-12T00:00:00" u="1"/>
        <d v="2024-08-13T00:00:00" u="1"/>
        <d v="2024-08-14T00:00:00" u="1"/>
        <d v="2024-08-15T00:00:00" u="1"/>
        <d v="2024-08-16T00:00:00" u="1"/>
        <d v="2024-08-19T00:00:00" u="1"/>
        <d v="2024-08-20T00:00:00" u="1"/>
        <d v="2024-08-21T00:00:00" u="1"/>
        <d v="2024-08-22T00:00:00" u="1"/>
        <d v="2024-08-23T00:00:00" u="1"/>
        <d v="2024-08-26T00:00:00" u="1"/>
        <d v="2024-08-27T00:00:00" u="1"/>
        <d v="2024-08-28T00:00:00" u="1"/>
        <d v="2024-08-29T00:00:00" u="1"/>
        <d v="2024-08-30T00:00:00" u="1"/>
        <d v="2024-09-03T00:00:00" u="1"/>
        <d v="2024-09-04T00:00:00" u="1"/>
        <d v="2024-09-05T00:00:00" u="1"/>
        <d v="2024-09-06T00:00:00" u="1"/>
        <d v="2024-09-09T00:00:00" u="1"/>
        <d v="2024-09-10T00:00:00" u="1"/>
        <d v="2024-09-11T00:00:00" u="1"/>
        <d v="2024-09-12T00:00:00" u="1"/>
        <d v="2024-09-13T00:00:00" u="1"/>
        <d v="2024-09-16T00:00:00" u="1"/>
        <d v="2024-09-17T00:00:00" u="1"/>
        <d v="2024-09-18T00:00:00" u="1"/>
        <d v="2024-09-19T00:00:00" u="1"/>
        <d v="2024-09-20T00:00:00" u="1"/>
        <d v="2024-09-23T00:00:00" u="1"/>
        <d v="2024-09-24T00:00:00" u="1"/>
        <d v="2024-09-25T00:00:00" u="1"/>
        <d v="2024-09-26T00:00:00" u="1"/>
        <d v="2024-09-27T00:00:00" u="1"/>
        <d v="2024-09-30T00:00:00" u="1"/>
        <d v="2024-10-01T00:00:00" u="1"/>
        <d v="2024-10-02T00:00:00" u="1"/>
        <d v="2024-10-03T00:00:00" u="1"/>
        <d v="2024-10-04T00:00:00" u="1"/>
        <d v="2024-10-07T00:00:00" u="1"/>
        <d v="2024-10-08T00:00:00" u="1"/>
        <d v="2024-01-03T00:00:00" u="1"/>
        <d v="2024-01-04T00:00:00" u="1"/>
        <d v="2024-01-05T00:00:00" u="1"/>
        <d v="2024-01-08T00:00:00" u="1"/>
        <d v="2024-01-09T00:00:00" u="1"/>
        <d v="2024-01-10T00:00:00" u="1"/>
        <d v="2024-01-11T00:00:00" u="1"/>
        <d v="2024-01-12T00:00:00" u="1"/>
        <d v="2024-01-16T00:00:00" u="1"/>
        <d v="2024-01-17T00:00:00" u="1"/>
        <d v="2024-01-18T00:00:00" u="1"/>
        <d v="2024-01-19T00:00:00" u="1"/>
        <d v="2024-01-22T00:00:00" u="1"/>
        <d v="2024-01-23T00:00:00" u="1"/>
        <d v="2024-01-24T00:00:00" u="1"/>
        <d v="2024-01-25T00:00:00" u="1"/>
        <d v="2024-01-26T00:00:00" u="1"/>
        <d v="2024-01-29T00:00:00" u="1"/>
        <d v="2024-01-30T00:00:00" u="1"/>
        <d v="2024-01-31T00:00:00" u="1"/>
        <d v="2024-02-01T00:00:00" u="1"/>
        <d v="2024-02-02T00:00:00" u="1"/>
        <d v="2024-02-05T00:00:00" u="1"/>
        <d v="2024-02-06T00:00:00" u="1"/>
        <d v="2024-02-07T00:00:00" u="1"/>
        <d v="2024-02-08T00:00:00" u="1"/>
        <d v="2024-02-09T00:00:00" u="1"/>
        <d v="2024-02-12T00:00:00" u="1"/>
        <d v="2024-02-13T00:00:00" u="1"/>
        <d v="2024-02-14T00:00:00" u="1"/>
        <d v="2024-02-15T00:00:00" u="1"/>
        <d v="2024-02-16T00:00:00" u="1"/>
        <d v="2024-02-20T00:00:00" u="1"/>
        <d v="2024-02-21T00:00:00" u="1"/>
        <d v="2024-02-22T00:00:00" u="1"/>
        <d v="2024-02-23T00:00:00" u="1"/>
        <d v="2024-02-26T00:00:00" u="1"/>
        <d v="2024-02-27T00:00:00" u="1"/>
        <d v="2024-02-28T00:00:00" u="1"/>
        <d v="2024-02-29T00:00:00" u="1"/>
        <d v="2024-03-26T00:00:00" u="1"/>
        <d v="2024-04-01T00:00:00" u="1"/>
        <d v="2024-04-02T00:00:00" u="1"/>
        <d v="2024-04-10T00:00:00" u="1"/>
        <d v="2024-04-11T00:00:00" u="1"/>
        <d v="2024-04-12T00:00:00" u="1"/>
        <d v="2024-04-15T00:00:00" u="1"/>
        <d v="2024-04-16T00:00:00" u="1"/>
        <d v="2024-04-17T00:00:00" u="1"/>
        <d v="2024-04-18T00:00:00" u="1"/>
        <d v="2024-04-19T00:00:00" u="1"/>
        <d v="2024-04-22T00:00:00" u="1"/>
        <d v="2024-04-23T00:00:00" u="1"/>
        <d v="2024-04-24T00:00:00" u="1"/>
        <d v="2024-04-25T00:00:00" u="1"/>
        <d v="2024-04-26T00:00:00" u="1"/>
        <d v="2024-04-29T00:00:00" u="1"/>
        <d v="2024-04-30T00:00:00" u="1"/>
        <d v="2024-05-01T00:00:00" u="1"/>
        <d v="2024-05-02T00:00:00" u="1"/>
        <d v="2024-05-03T00:00:00" u="1"/>
        <d v="2024-05-06T00:00:00" u="1"/>
        <d v="2024-05-07T00:00:00" u="1"/>
        <d v="2024-05-08T00:00:00" u="1"/>
        <d v="2024-05-09T00:00:00" u="1"/>
        <d v="2024-05-10T00:00:00" u="1"/>
        <d v="2024-05-13T00:00:00" u="1"/>
        <d v="2024-05-14T00:00:00" u="1"/>
        <d v="2024-05-15T00:00:00" u="1"/>
        <d v="2024-05-16T00:00:00" u="1"/>
        <d v="2024-05-17T00:00:00" u="1"/>
        <d v="2024-05-20T00:00:00" u="1"/>
        <d v="2024-05-21T00:00:00" u="1"/>
        <d v="2024-05-22T00:00:00" u="1"/>
        <d v="2024-05-23T00:00:00" u="1"/>
        <d v="2024-05-24T00:00:00" u="1"/>
        <d v="2024-05-28T00:00:00" u="1"/>
        <d v="2024-05-29T00:00:00" u="1"/>
        <d v="2024-05-30T00:00:00" u="1"/>
        <d v="2024-05-31T00:00:00" u="1"/>
        <d v="2024-06-03T00:00:00" u="1"/>
        <d v="2024-06-04T00:00:00" u="1"/>
        <d v="2024-06-05T00:00:00" u="1"/>
        <d v="2024-06-06T00:00:00" u="1"/>
        <d v="2024-06-07T00:00:00" u="1"/>
        <d v="2024-06-10T00:00:00" u="1"/>
        <d v="2024-06-11T00:00:00" u="1"/>
        <d v="2024-06-12T00:00:00" u="1"/>
        <d v="2024-06-13T00:00:00" u="1"/>
        <d v="2024-06-14T00:00:00" u="1"/>
        <d v="2024-06-17T00:00:00" u="1"/>
        <d v="2024-06-18T00:00:00" u="1"/>
        <d v="2024-06-20T00:00:00" u="1"/>
        <d v="2024-06-21T00:00:00" u="1"/>
        <d v="2024-06-24T00:00:00" u="1"/>
        <d v="2024-06-25T00:00:00" u="1"/>
        <d v="2024-06-26T00:00:00" u="1"/>
        <d v="2024-06-27T00:00:00" u="1"/>
        <d v="2024-06-28T00:00:00" u="1"/>
        <d v="2024-07-01T00:00:00" u="1"/>
        <d v="2024-07-02T00:00:00" u="1"/>
        <d v="2024-01-02T00:00:00" u="1"/>
        <d v="2024-03-01T00:00:00" u="1"/>
        <d v="2024-03-04T00:00:00" u="1"/>
        <d v="2024-03-05T00:00:00" u="1"/>
        <d v="2024-03-06T00:00:00" u="1"/>
        <d v="2024-03-07T00:00:00" u="1"/>
        <d v="2024-03-08T00:00:00" u="1"/>
        <d v="2024-03-12T00:00:00" u="1"/>
        <d v="2024-03-13T00:00:00" u="1"/>
        <d v="2024-10-15T00:00:00" u="1"/>
        <d v="2024-10-16T00:00:00" u="1"/>
        <d v="2024-10-17T00:00:00" u="1"/>
        <d v="2024-10-18T00:00:00" u="1"/>
        <d v="2024-10-21T00:00:00" u="1"/>
        <d v="2024-10-22T00:00:00" u="1"/>
        <d v="2024-10-23T00:00:00" u="1"/>
        <d v="2024-10-24T00:00:00" u="1"/>
        <d v="2024-10-25T00:00:00" u="1"/>
        <d v="2024-10-28T00:00:00" u="1"/>
        <d v="2024-10-29T00:00:00" u="1"/>
        <d v="2024-10-30T00:00:00" u="1"/>
        <d v="2024-10-31T00:00:00" u="1"/>
        <d v="2024-11-01T00:00:00" u="1"/>
        <d v="2024-11-04T00:00:00" u="1"/>
        <d v="2024-11-05T00:00:00" u="1"/>
        <d v="2024-11-06T00:00:00" u="1"/>
        <d v="2024-11-07T00:00:00" u="1"/>
        <d v="2024-11-08T00:00:00" u="1"/>
        <d v="2024-11-12T00:00:00" u="1"/>
        <d v="2024-11-13T00:00:00" u="1"/>
        <d v="2024-11-14T00:00:00" u="1"/>
        <d v="2024-11-15T00:00:00" u="1"/>
        <d v="2024-11-18T00:00:00" u="1"/>
        <d v="2024-11-19T00:00:00" u="1"/>
        <d v="2024-11-20T00:00:00" u="1"/>
        <d v="2024-11-21T00:00:00" u="1"/>
        <d v="2024-11-22T00:00:00" u="1"/>
        <d v="2024-11-25T00:00:00" u="1"/>
        <d v="2024-11-26T00:00:00" u="1"/>
        <d v="2024-11-27T00:00:00" u="1"/>
        <d v="2024-11-29T00:00:00" u="1"/>
        <d v="2024-12-02T00:00:00" u="1"/>
        <d v="2024-12-03T00:00:00" u="1"/>
        <d v="2024-12-04T00:00:00" u="1"/>
        <d v="2024-12-05T00:00:00" u="1"/>
        <d v="2024-12-06T00:00:00" u="1"/>
        <d v="2024-12-09T00:00:00" u="1"/>
        <d v="2024-12-10T00:00:00" u="1"/>
        <d v="2024-12-11T00:00:00" u="1"/>
        <d v="2024-12-12T00:00:00" u="1"/>
        <d v="2024-12-13T00:00:00" u="1"/>
        <d v="2024-12-16T00:00:00" u="1"/>
        <d v="2024-12-17T00:00:00" u="1"/>
        <d v="2024-12-18T00:00:00" u="1"/>
        <d v="2024-12-19T00:00:00" u="1"/>
        <d v="2024-12-20T00:00:00" u="1"/>
        <d v="2024-12-23T00:00:00" u="1"/>
        <d v="2024-12-26T00:00:00" u="1"/>
        <d v="2024-12-27T00:00:00" u="1"/>
        <d v="2024-12-30T00:00:00" u="1"/>
        <d v="2024-12-31T00:00:00" u="1"/>
        <d v="2024-03-11T00:00:00" u="1"/>
        <d v="2024-03-14T00:00:00" u="1"/>
        <d v="2024-03-15T00:00:00" u="1"/>
        <d v="2024-03-20T00:00:00" u="1"/>
        <d v="2024-03-21T00:00:00" u="1"/>
        <d v="2024-03-22T00:00:00" u="1"/>
        <d v="2024-03-25T00:00:00" u="1"/>
        <d v="2024-03-27T00:00:00" u="1"/>
        <d v="2024-03-28T00:00:00" u="1"/>
        <d v="2024-03-29T00:00:00" u="1"/>
        <d v="2024-04-03T00:00:00" u="1"/>
        <d v="2024-04-04T00:00:00" u="1"/>
        <d v="2024-04-05T00:00:00" u="1"/>
        <d v="2024-04-08T00:00:00" u="1"/>
        <d v="2024-04-09T00:00:00" u="1"/>
        <d v="2024-10-09T00:00:00" u="1"/>
        <d v="2024-10-10T00:00:00" u="1"/>
        <d v="2024-10-11T00:00:00" u="1"/>
        <d v="2024-03-18T00:00:00" u="1"/>
        <d v="2024-03-19T00:00:00" u="1"/>
        <d v="1899-12-30T00:00:00" u="1"/>
        <d v="2023-06-14T00:00:00" u="1"/>
        <d v="2023-06-15T00:00:00" u="1"/>
        <d v="2023-06-16T00:00:00" u="1"/>
        <d v="2023-06-20T00:00:00" u="1"/>
        <d v="2023-06-21T00:00:00" u="1"/>
        <d v="2023-06-22T00:00:00" u="1"/>
        <d v="2023-06-23T00:00:00" u="1"/>
        <d v="2023-06-26T00:00:00" u="1"/>
        <d v="2023-06-27T00:00:00" u="1"/>
        <d v="2023-06-28T00:00:00" u="1"/>
        <d v="2023-06-29T00:00:00" u="1"/>
        <d v="2023-06-30T00:00:00" u="1"/>
        <d v="2023-07-03T00:00:00" u="1"/>
        <d v="2023-07-05T00:00:00" u="1"/>
        <d v="2023-07-06T00:00:00" u="1"/>
        <d v="2023-07-07T00:00:00" u="1"/>
        <d v="2023-07-10T00:00:00" u="1"/>
        <d v="2023-07-11T00:00:00" u="1"/>
        <d v="2023-07-12T00:00:00" u="1"/>
        <d v="2023-07-13T00:00:00" u="1"/>
        <d v="2023-07-14T00:00:00" u="1"/>
        <d v="2023-07-17T00:00:00" u="1"/>
        <d v="2023-07-18T00:00:00" u="1"/>
        <d v="2023-07-19T00:00:00" u="1"/>
        <d v="2023-07-20T00:00:00" u="1"/>
        <d v="2023-07-21T00:00:00" u="1"/>
        <d v="2023-07-24T00:00:00" u="1"/>
        <d v="2023-07-25T00:00:00" u="1"/>
        <d v="2023-07-26T00:00:00" u="1"/>
        <d v="2023-07-27T00:00:00" u="1"/>
        <d v="2023-07-28T00:00:00" u="1"/>
        <d v="2023-07-31T00:00:00" u="1"/>
        <d v="2023-08-01T00:00:00" u="1"/>
        <d v="2023-08-02T00:00:00" u="1"/>
        <d v="2023-08-03T00:00:00" u="1"/>
        <d v="2023-08-04T00:00:00" u="1"/>
        <d v="2023-08-07T00:00:00" u="1"/>
        <d v="2023-08-08T00:00:00" u="1"/>
        <d v="2023-08-09T00:00:00" u="1"/>
        <d v="2023-08-10T00:00:00" u="1"/>
        <d v="2023-08-11T00:00:00" u="1"/>
        <d v="2023-08-14T00:00:00" u="1"/>
        <d v="2023-08-15T00:00:00" u="1"/>
        <d v="2023-08-16T00:00:00" u="1"/>
        <d v="2023-08-17T00:00:00" u="1"/>
        <d v="2023-08-18T00:00:00" u="1"/>
        <d v="2023-08-21T00:00:00" u="1"/>
        <d v="2023-08-22T00:00:00" u="1"/>
        <d v="2023-08-23T00:00:00" u="1"/>
        <d v="2023-08-24T00:00:00" u="1"/>
        <d v="2023-08-25T00:00:00" u="1"/>
        <d v="2023-08-28T00:00:00" u="1"/>
        <d v="2023-08-29T00:00:00" u="1"/>
        <d v="2023-08-30T00:00:00" u="1"/>
        <d v="2023-08-31T00:00:00" u="1"/>
        <d v="2023-09-01T00:00:00" u="1"/>
        <d v="2023-09-05T00:00:00" u="1"/>
        <d v="2023-09-06T00:00:00" u="1"/>
        <d v="2023-09-07T00:00:00" u="1"/>
        <d v="2023-09-08T00:00:00" u="1"/>
        <d v="2023-09-11T00:00:00" u="1"/>
        <d v="2023-09-12T00:00:00" u="1"/>
        <d v="2023-09-13T00:00:00" u="1"/>
        <d v="2023-09-14T00:00:00" u="1"/>
        <d v="2023-09-15T00:00:00" u="1"/>
        <d v="2023-09-18T00:00:00" u="1"/>
        <d v="2023-09-19T00:00:00" u="1"/>
        <d v="2023-09-20T00:00:00" u="1"/>
        <d v="2023-09-21T00:00:00" u="1"/>
        <d v="2023-09-22T00:00:00" u="1"/>
        <d v="2023-09-25T00:00:00" u="1"/>
        <d v="2023-09-26T00:00:00" u="1"/>
        <d v="2023-09-27T00:00:00" u="1"/>
        <d v="2023-09-28T00:00:00" u="1"/>
        <d v="2023-09-29T00:00:00" u="1"/>
        <d v="2023-10-02T00:00:00" u="1"/>
        <d v="2023-10-03T00:00:00" u="1"/>
        <d v="2023-10-04T00:00:00" u="1"/>
        <d v="2023-10-05T00:00:00" u="1"/>
        <d v="2023-10-06T00:00:00" u="1"/>
        <d v="2023-10-10T00:00:00" u="1"/>
        <d v="2023-10-11T00:00:00" u="1"/>
        <d v="2023-10-12T00:00:00" u="1"/>
        <d v="2023-01-03T00:00:00" u="1"/>
        <d v="2023-01-04T00:00:00" u="1"/>
        <d v="2023-01-05T00:00:00" u="1"/>
        <d v="2023-01-06T00:00:00" u="1"/>
        <d v="2023-01-09T00:00:00" u="1"/>
        <d v="2023-01-10T00:00:00" u="1"/>
        <d v="2023-01-11T00:00:00" u="1"/>
        <d v="2023-01-12T00:00:00" u="1"/>
        <d v="2023-01-13T00:00:00" u="1"/>
        <d v="2023-01-17T00:00:00" u="1"/>
        <d v="2023-01-18T00:00:00" u="1"/>
        <d v="2023-01-19T00:00:00" u="1"/>
        <d v="2023-01-20T00:00:00" u="1"/>
        <d v="2023-01-23T00:00:00" u="1"/>
        <d v="2023-01-24T00:00:00" u="1"/>
        <d v="2023-01-25T00:00:00" u="1"/>
        <d v="2023-01-26T00:00:00" u="1"/>
        <d v="2023-01-27T00:00:00" u="1"/>
        <d v="2023-01-30T00:00:00" u="1"/>
        <d v="2023-01-31T00:00:00" u="1"/>
        <d v="2023-02-01T00:00:00" u="1"/>
        <d v="2023-02-02T00:00:00" u="1"/>
        <d v="2023-02-03T00:00:00" u="1"/>
        <d v="2023-02-06T00:00:00" u="1"/>
        <d v="2023-02-07T00:00:00" u="1"/>
        <d v="2023-02-08T00:00:00" u="1"/>
        <d v="2023-02-09T00:00:00" u="1"/>
        <d v="2023-02-10T00:00:00" u="1"/>
        <d v="2023-02-13T00:00:00" u="1"/>
        <d v="2023-02-14T00:00:00" u="1"/>
        <d v="2023-02-15T00:00:00" u="1"/>
        <d v="2023-02-16T00:00:00" u="1"/>
        <d v="2023-02-17T00:00:00" u="1"/>
        <d v="2023-02-21T00:00:00" u="1"/>
        <d v="2023-02-22T00:00:00" u="1"/>
        <d v="2023-02-23T00:00:00" u="1"/>
        <d v="2023-02-24T00:00:00" u="1"/>
        <d v="2023-02-27T00:00:00" u="1"/>
        <d v="2023-02-28T00:00:00" u="1"/>
        <d v="2023-03-01T00:00:00" u="1"/>
        <d v="2023-03-02T00:00:00" u="1"/>
        <d v="2023-03-03T00:00:00" u="1"/>
        <d v="2023-03-06T00:00:00" u="1"/>
        <d v="2023-03-07T00:00:00" u="1"/>
        <d v="2023-03-08T00:00:00" u="1"/>
        <d v="2023-03-09T00:00:00" u="1"/>
        <d v="2023-03-10T00:00:00" u="1"/>
        <d v="2023-03-13T00:00:00" u="1"/>
        <d v="2023-03-14T00:00:00" u="1"/>
        <d v="2023-03-15T00:00:00" u="1"/>
        <d v="2023-03-16T00:00:00" u="1"/>
        <d v="2023-03-17T00:00:00" u="1"/>
        <d v="2023-03-20T00:00:00" u="1"/>
        <d v="2023-03-21T00:00:00" u="1"/>
        <d v="2023-03-22T00:00:00" u="1"/>
        <d v="2023-03-23T00:00:00" u="1"/>
        <d v="2023-03-24T00:00:00" u="1"/>
        <d v="2023-03-27T00:00:00" u="1"/>
        <d v="2023-03-28T00:00:00" u="1"/>
        <d v="2023-03-29T00:00:00" u="1"/>
        <d v="2023-03-30T00:00:00" u="1"/>
        <d v="2023-04-03T00:00:00" u="1"/>
        <d v="2023-04-04T00:00:00" u="1"/>
        <d v="2023-04-05T00:00:00" u="1"/>
        <d v="2023-04-06T00:00:00" u="1"/>
        <d v="2023-04-07T00:00:00" u="1"/>
        <d v="2023-04-10T00:00:00" u="1"/>
        <d v="2023-04-11T00:00:00" u="1"/>
        <d v="2023-04-12T00:00:00" u="1"/>
        <d v="2023-04-13T00:00:00" u="1"/>
        <d v="2023-04-14T00:00:00" u="1"/>
        <d v="2023-04-17T00:00:00" u="1"/>
        <d v="2023-04-18T00:00:00" u="1"/>
        <d v="2023-04-19T00:00:00" u="1"/>
        <d v="2023-04-20T00:00:00" u="1"/>
        <d v="2023-04-21T00:00:00" u="1"/>
        <d v="2023-04-24T00:00:00" u="1"/>
        <d v="2023-04-25T00:00:00" u="1"/>
        <d v="2023-04-26T00:00:00" u="1"/>
        <d v="2023-04-27T00:00:00" u="1"/>
        <d v="2023-04-28T00:00:00" u="1"/>
        <d v="2023-05-01T00:00:00" u="1"/>
        <d v="2023-05-02T00:00:00" u="1"/>
        <d v="2023-05-03T00:00:00" u="1"/>
        <d v="2023-05-04T00:00:00" u="1"/>
        <d v="2023-05-05T00:00:00" u="1"/>
        <d v="2023-05-08T00:00:00" u="1"/>
        <d v="2023-05-09T00:00:00" u="1"/>
        <d v="2023-05-10T00:00:00" u="1"/>
        <d v="2023-05-11T00:00:00" u="1"/>
        <d v="2023-05-12T00:00:00" u="1"/>
        <d v="2023-05-15T00:00:00" u="1"/>
        <d v="2023-05-16T00:00:00" u="1"/>
        <d v="2023-05-17T00:00:00" u="1"/>
        <d v="2023-05-18T00:00:00" u="1"/>
        <d v="2023-05-19T00:00:00" u="1"/>
        <d v="2023-05-22T00:00:00" u="1"/>
        <d v="2023-05-23T00:00:00" u="1"/>
        <d v="2023-05-24T00:00:00" u="1"/>
        <d v="2023-05-25T00:00:00" u="1"/>
        <d v="2023-05-26T00:00:00" u="1"/>
        <d v="2023-05-30T00:00:00" u="1"/>
        <d v="2023-05-31T00:00:00" u="1"/>
        <d v="2023-06-01T00:00:00" u="1"/>
        <d v="2023-06-02T00:00:00" u="1"/>
        <d v="2023-06-05T00:00:00" u="1"/>
        <d v="2023-06-06T00:00:00" u="1"/>
        <d v="2023-06-07T00:00:00" u="1"/>
        <d v="2023-06-08T00:00:00" u="1"/>
        <d v="2023-06-09T00:00:00" u="1"/>
        <d v="2023-06-12T00:00:00" u="1"/>
        <d v="2023-06-13T00:00:00" u="1"/>
        <d v="2023-03-31T00:00:00" u="1"/>
        <d v="2023-10-16T00:00:00" u="1"/>
        <d v="2023-10-17T00:00:00" u="1"/>
        <d v="2023-10-18T00:00:00" u="1"/>
        <d v="2023-10-19T00:00:00" u="1"/>
        <d v="2023-10-20T00:00:00" u="1"/>
        <d v="2023-10-23T00:00:00" u="1"/>
        <d v="2023-10-24T00:00:00" u="1"/>
        <d v="2023-10-25T00:00:00" u="1"/>
        <d v="2023-10-26T00:00:00" u="1"/>
        <d v="2023-10-27T00:00:00" u="1"/>
        <d v="2023-10-30T00:00:00" u="1"/>
        <d v="2023-10-31T00:00:00" u="1"/>
        <d v="2023-11-01T00:00:00" u="1"/>
        <d v="2023-11-02T00:00:00" u="1"/>
        <d v="2023-11-03T00:00:00" u="1"/>
        <d v="2023-11-06T00:00:00" u="1"/>
        <d v="2023-11-07T00:00:00" u="1"/>
        <d v="2023-11-08T00:00:00" u="1"/>
        <d v="2023-11-09T00:00:00" u="1"/>
        <d v="2023-11-13T00:00:00" u="1"/>
        <d v="2023-11-14T00:00:00" u="1"/>
        <d v="2023-11-15T00:00:00" u="1"/>
        <d v="2023-11-16T00:00:00" u="1"/>
        <d v="2023-11-17T00:00:00" u="1"/>
        <d v="2023-11-20T00:00:00" u="1"/>
        <d v="2023-11-21T00:00:00" u="1"/>
        <d v="2023-11-22T00:00:00" u="1"/>
        <d v="2023-11-24T00:00:00" u="1"/>
        <d v="2023-11-27T00:00:00" u="1"/>
        <d v="2023-10-13T00:00:00" u="1"/>
        <d v="2020-09-29T00:00:00" u="1"/>
        <d v="2019-10-25T00:00:00" u="1"/>
        <d v="2021-09-29T00:00:00" u="1"/>
        <d v="2022-09-29T00:00:00" u="1"/>
        <d v="2019-11-21T00:00:00" u="1"/>
        <d v="2021-10-25T00:00:00" u="1"/>
        <d v="2022-10-25T00:00:00" u="1"/>
        <d v="2019-12-17T00:00:00" u="1"/>
        <d v="2020-12-17T00:00:00" u="1"/>
        <d v="2022-11-21T00:00:00" u="1"/>
        <d v="2021-12-17T00:00:00" u="1"/>
        <d v="2020-10-27T00:00:00" u="1"/>
        <d v="2021-10-27T00:00:00" u="1"/>
        <d v="2020-11-23T00:00:00" u="1"/>
        <d v="2022-10-27T00:00:00" u="1"/>
        <d v="2021-11-23T00:00:00" u="1"/>
        <d v="2022-11-23T00:00:00" u="1"/>
        <d v="2023-11-23T00:00:00" u="1"/>
        <d v="2022-12-19T00:00:00" u="1"/>
        <d v="2023-12-19T00:00:00" u="1"/>
        <d v="2019-10-29T00:00:00" u="1"/>
        <d v="2020-10-29T00:00:00" u="1"/>
        <d v="2019-11-25T00:00:00" u="1"/>
        <d v="2021-10-29T00:00:00" u="1"/>
        <d v="2020-11-25T00:00:00" u="1"/>
        <d v="2020-12-21T00:00:00" u="1"/>
        <d v="2022-11-25T00:00:00" u="1"/>
        <d v="2021-12-21T00:00:00" u="1"/>
        <d v="2023-11-25T00:00:00" u="1"/>
        <d v="2022-12-21T00:00:00" u="1"/>
        <d v="2023-12-21T00:00:00" u="1"/>
        <d v="2019-01-02T00:00:00" u="1"/>
        <d v="2020-01-02T00:00:00" u="1"/>
        <d v="2019-10-31T00:00:00" u="1"/>
        <d v="2019-11-27T00:00:00" u="1"/>
        <d v="2020-11-27T00:00:00" u="1"/>
        <d v="2022-10-31T00:00:00" u="1"/>
        <d v="2020-12-23T00:00:00" u="1"/>
        <d v="2021-12-23T00:00:00" u="1"/>
        <d v="2022-12-23T00:00:00" u="1"/>
        <d v="2023-12-23T00:00:00" u="1"/>
        <d v="2019-01-04T00:00:00" u="1"/>
        <d v="2021-01-04T00:00:00" u="1"/>
        <d v="2022-01-04T00:00:00" u="1"/>
        <d v="2019-11-29T00:00:00" u="1"/>
        <d v="2021-11-29T00:00:00" u="1"/>
        <d v="2022-11-29T00:00:00" u="1"/>
        <d v="2023-11-29T00:00:00" u="1"/>
        <d v="2020-01-06T00:00:00" u="1"/>
        <d v="2021-01-06T00:00:00" u="1"/>
        <d v="2022-01-06T00:00:00" u="1"/>
        <d v="2021-02-02T00:00:00" u="1"/>
        <d v="2022-02-02T00:00:00" u="1"/>
        <d v="2021-12-27T00:00:00" u="1"/>
        <d v="2019-01-08T00:00:00" u="1"/>
        <d v="2020-01-08T00:00:00" u="1"/>
        <d v="2019-02-04T00:00:00" u="1"/>
        <d v="2021-01-08T00:00:00" u="1"/>
        <d v="2020-02-04T00:00:00" u="1"/>
        <d v="2021-02-04T00:00:00" u="1"/>
        <d v="2022-02-04T00:00:00" u="1"/>
        <d v="2023-02-04T00:00:00" u="1"/>
        <d v="2020-12-29T00:00:00" u="1"/>
        <d v="2019-01-10T00:00:00" u="1"/>
        <d v="2020-01-10T00:00:00" u="1"/>
        <d v="2019-02-06T00:00:00" u="1"/>
        <d v="2020-02-06T00:00:00" u="1"/>
        <d v="2022-01-10T00:00:00" u="1"/>
        <d v="2020-03-02T00:00:00" u="1"/>
        <d v="2021-03-02T00:00:00" u="1"/>
        <d v="2022-03-02T00:00:00" u="1"/>
        <d v="2020-12-31T00:00:00" u="1"/>
        <d v="2019-02-08T00:00:00" u="1"/>
        <d v="2021-01-12T00:00:00" u="1"/>
        <d v="2022-01-12T00:00:00" u="1"/>
        <d v="2019-03-04T00:00:00" u="1"/>
        <d v="2021-02-08T00:00:00" u="1"/>
        <d v="2020-03-04T00:00:00" u="1"/>
        <d v="2022-02-08T00:00:00" u="1"/>
        <d v="2021-03-04T00:00:00" u="1"/>
        <d v="2022-03-04T00:00:00" u="1"/>
        <d v="2023-03-04T00:00:00" u="1"/>
        <d v="2019-01-14T00:00:00" u="1"/>
        <d v="2020-01-14T00:00:00" u="1"/>
        <d v="2021-01-14T00:00:00" u="1"/>
        <d v="2020-02-10T00:00:00" u="1"/>
        <d v="2022-01-14T00:00:00" u="1"/>
        <d v="2019-03-06T00:00:00" u="1"/>
        <d v="2021-02-10T00:00:00" u="1"/>
        <d v="2023-01-14T00:00:00" u="1"/>
        <d v="2020-03-06T00:00:00" u="1"/>
        <d v="2022-02-10T00:00:00" u="1"/>
        <d v="2019-04-02T00:00:00" u="1"/>
        <d v="2020-04-02T00:00:00" u="1"/>
        <d v="2021-04-02T00:00:00" u="1"/>
        <d v="2019-01-16T00:00:00" u="1"/>
        <d v="2020-01-16T00:00:00" u="1"/>
        <d v="2019-02-12T00:00:00" u="1"/>
        <d v="2020-02-12T00:00:00" u="1"/>
        <d v="2019-03-08T00:00:00" u="1"/>
        <d v="2021-02-12T00:00:00" u="1"/>
        <d v="2019-04-04T00:00:00" u="1"/>
        <d v="2021-03-08T00:00:00" u="1"/>
        <d v="2022-03-08T00:00:00" u="1"/>
        <d v="2022-04-04T00:00:00" u="1"/>
        <d v="2019-01-18T00:00:00" u="1"/>
        <d v="2019-02-14T00:00:00" u="1"/>
        <d v="2020-02-14T00:00:00" u="1"/>
        <d v="2022-01-18T00:00:00" u="1"/>
        <d v="2020-03-10T00:00:00" u="1"/>
        <d v="2022-02-14T00:00:00" u="1"/>
        <d v="2021-03-10T00:00:00" u="1"/>
        <d v="2020-04-06T00:00:00" u="1"/>
        <d v="2022-03-10T00:00:00" u="1"/>
        <d v="2019-05-02T00:00:00" u="1"/>
        <d v="2021-04-06T00:00:00" u="1"/>
        <d v="2022-04-06T00:00:00" u="1"/>
        <d v="2022-05-02T00:00:00" u="1"/>
        <d v="2021-01-20T00:00:00" u="1"/>
        <d v="2022-01-20T00:00:00" u="1"/>
        <d v="2019-03-12T00:00:00" u="1"/>
        <d v="2021-02-16T00:00:00" u="1"/>
        <d v="2020-03-12T00:00:00" u="1"/>
        <d v="2022-02-16T00:00:00" u="1"/>
        <d v="2019-04-08T00:00:00" u="1"/>
        <d v="2021-03-12T00:00:00" u="1"/>
        <d v="2020-04-08T00:00:00" u="1"/>
        <d v="2021-04-08T00:00:00" u="1"/>
        <d v="2020-05-04T00:00:00" u="1"/>
        <d v="2022-04-08T00:00:00" u="1"/>
        <d v="2021-05-04T00:00:00" u="1"/>
        <d v="2023-04-08T00:00:00" u="1"/>
        <d v="2022-05-04T00:00:00" u="1"/>
        <d v="2019-01-22T00:00:00" u="1"/>
        <d v="2020-01-22T00:00:00" u="1"/>
        <d v="2021-01-22T00:00:00" u="1"/>
        <d v="2020-02-18T00:00:00" u="1"/>
        <d v="2019-03-14T00:00:00" u="1"/>
        <d v="2021-02-18T00:00:00" u="1"/>
        <d v="2022-02-18T00:00:00" u="1"/>
        <d v="2019-04-10T00:00:00" u="1"/>
        <d v="2023-02-18T00:00:00" u="1"/>
        <d v="2020-04-10T00:00:00" u="1"/>
        <d v="2022-03-14T00:00:00" u="1"/>
        <d v="2019-05-06T00:00:00" u="1"/>
        <d v="2020-05-06T00:00:00" u="1"/>
        <d v="2021-05-06T00:00:00" u="1"/>
        <d v="2020-06-02T00:00:00" u="1"/>
        <d v="2022-05-06T00:00:00" u="1"/>
        <d v="2021-06-02T00:00:00" u="1"/>
        <d v="2023-05-06T00:00:00" u="1"/>
        <d v="2022-06-02T00:00:00" u="1"/>
        <d v="2019-01-24T00:00:00" u="1"/>
        <d v="2020-01-24T00:00:00" u="1"/>
        <d v="2019-02-20T00:00:00" u="1"/>
        <d v="2020-02-20T00:00:00" u="1"/>
        <d v="2022-01-24T00:00:00" u="1"/>
        <d v="2020-03-16T00:00:00" u="1"/>
        <d v="2019-04-12T00:00:00" u="1"/>
        <d v="2021-03-16T00:00:00" u="1"/>
        <d v="2022-03-16T00:00:00" u="1"/>
        <d v="2019-05-08T00:00:00" u="1"/>
        <d v="2021-04-12T00:00:00" u="1"/>
        <d v="2020-05-08T00:00:00" u="1"/>
        <d v="2022-04-12T00:00:00" u="1"/>
        <d v="2019-06-04T00:00:00" u="1"/>
        <d v="2020-06-04T00:00:00" u="1"/>
        <d v="2021-06-04T00:00:00" u="1"/>
        <d v="2019-02-22T00:00:00" u="1"/>
        <d v="2021-01-26T00:00:00" u="1"/>
        <d v="2022-01-26T00:00:00" u="1"/>
        <d v="2019-03-18T00:00:00" u="1"/>
        <d v="2021-02-22T00:00:00" u="1"/>
        <d v="2020-03-18T00:00:00" u="1"/>
        <d v="2022-02-22T00:00:00" u="1"/>
        <d v="2021-03-18T00:00:00" u="1"/>
        <d v="2020-04-14T00:00:00" u="1"/>
        <d v="2022-03-18T00:00:00" u="1"/>
        <d v="2019-05-10T00:00:00" u="1"/>
        <d v="2021-04-14T00:00:00" u="1"/>
        <d v="2023-03-18T00:00:00" u="1"/>
        <d v="2022-04-14T00:00:00" u="1"/>
        <d v="2019-06-06T00:00:00" u="1"/>
        <d v="2021-05-10T00:00:00" u="1"/>
        <d v="2022-05-10T00:00:00" u="1"/>
        <d v="2019-07-02T00:00:00" u="1"/>
        <d v="2020-07-02T00:00:00" u="1"/>
        <d v="2022-06-06T00:00:00" u="1"/>
        <d v="2021-07-02T00:00:00" u="1"/>
        <d v="2019-01-28T00:00:00" u="1"/>
        <d v="2020-01-28T00:00:00" u="1"/>
        <d v="2021-01-28T00:00:00" u="1"/>
        <d v="2020-02-24T00:00:00" u="1"/>
        <d v="2022-01-28T00:00:00" u="1"/>
        <d v="2019-03-20T00:00:00" u="1"/>
        <d v="2021-02-24T00:00:00" u="1"/>
        <d v="2023-01-28T00:00:00" u="1"/>
        <d v="2020-03-20T00:00:00" u="1"/>
        <d v="2022-02-24T00:00:00" u="1"/>
        <d v="2019-04-16T00:00:00" u="1"/>
        <d v="2020-04-16T00:00:00" u="1"/>
        <d v="2021-04-16T00:00:00" u="1"/>
        <d v="2020-05-12T00:00:00" u="1"/>
        <d v="2021-05-12T00:00:00" u="1"/>
        <d v="2020-06-08T00:00:00" u="1"/>
        <d v="2022-05-12T00:00:00" u="1"/>
        <d v="2021-06-08T00:00:00" u="1"/>
        <d v="2022-06-08T00:00:00" u="1"/>
        <d v="2019-01-30T00:00:00" u="1"/>
        <d v="2020-01-30T00:00:00" u="1"/>
        <d v="2019-02-26T00:00:00" u="1"/>
        <d v="2020-02-26T00:00:00" u="1"/>
        <d v="2019-03-22T00:00:00" u="1"/>
        <d v="2021-02-26T00:00:00" u="1"/>
        <d v="2019-04-18T00:00:00" u="1"/>
        <d v="2021-03-22T00:00:00" u="1"/>
        <d v="2022-03-22T00:00:00" u="1"/>
        <d v="2019-05-14T00:00:00" u="1"/>
        <d v="2020-05-14T00:00:00" u="1"/>
        <d v="2022-04-18T00:00:00" u="1"/>
        <d v="2019-06-10T00:00:00" u="1"/>
        <d v="2021-05-14T00:00:00" u="1"/>
        <d v="2020-06-10T00:00:00" u="1"/>
        <d v="2021-06-10T00:00:00" u="1"/>
        <d v="2020-07-06T00:00:00" u="1"/>
        <d v="2022-06-10T00:00:00" u="1"/>
        <d v="2019-08-02T00:00:00" u="1"/>
        <d v="2021-07-06T00:00:00" u="1"/>
        <d v="2023-06-10T00:00:00" u="1"/>
        <d v="2022-07-06T00:00:00" u="1"/>
        <d v="2021-08-02T00:00:00" u="1"/>
        <d v="2022-08-02T00:00:00" u="1"/>
        <d v="2019-02-28T00:00:00" u="1"/>
        <d v="2020-02-28T00:00:00" u="1"/>
        <d v="2020-03-24T00:00:00" u="1"/>
        <d v="2022-02-28T00:00:00" u="1"/>
        <d v="2021-03-24T00:00:00" u="1"/>
        <d v="2020-04-20T00:00:00" u="1"/>
        <d v="2022-03-24T00:00:00" u="1"/>
        <d v="2019-05-16T00:00:00" u="1"/>
        <d v="2021-04-20T00:00:00" u="1"/>
        <d v="2022-04-20T00:00:00" u="1"/>
        <d v="2019-06-12T00:00:00" u="1"/>
        <d v="2020-06-12T00:00:00" u="1"/>
        <d v="2022-05-16T00:00:00" u="1"/>
        <d v="2019-07-08T00:00:00" u="1"/>
        <d v="2020-07-08T00:00:00" u="1"/>
        <d v="2021-07-08T00:00:00" u="1"/>
        <d v="2020-08-04T00:00:00" u="1"/>
        <d v="2022-07-08T00:00:00" u="1"/>
        <d v="2021-08-04T00:00:00" u="1"/>
        <d v="2023-07-08T00:00:00" u="1"/>
        <d v="2022-08-04T00:00:00" u="1"/>
        <d v="2019-03-26T00:00:00" u="1"/>
        <d v="2020-03-26T00:00:00" u="1"/>
        <d v="2019-04-22T00:00:00" u="1"/>
        <d v="2021-03-26T00:00:00" u="1"/>
        <d v="2020-04-22T00:00:00" u="1"/>
        <d v="2021-04-22T00:00:00" u="1"/>
        <d v="2020-05-18T00:00:00" u="1"/>
        <d v="2022-04-22T00:00:00" u="1"/>
        <d v="2019-06-14T00:00:00" u="1"/>
        <d v="2021-05-18T00:00:00" u="1"/>
        <d v="2023-04-22T00:00:00" u="1"/>
        <d v="2022-05-18T00:00:00" u="1"/>
        <d v="2019-07-10T00:00:00" u="1"/>
        <d v="2021-06-14T00:00:00" u="1"/>
        <d v="2020-07-10T00:00:00" u="1"/>
        <d v="2022-06-14T00:00:00" u="1"/>
        <d v="2019-08-06T00:00:00" u="1"/>
        <d v="2020-08-06T00:00:00" u="1"/>
        <d v="2021-08-06T00:00:00" u="1"/>
        <d v="2020-09-02T00:00:00" u="1"/>
        <d v="2021-09-02T00:00:00" u="1"/>
        <d v="2022-09-02T00:00:00" u="1"/>
        <d v="2023-09-02T00:00:00" u="1"/>
        <d v="2019-03-28T00:00:00" u="1"/>
        <d v="2019-04-24T00:00:00" u="1"/>
        <d v="2020-04-24T00:00:00" u="1"/>
        <d v="2022-03-28T00:00:00" u="1"/>
        <d v="2019-05-20T00:00:00" u="1"/>
        <d v="2020-05-20T00:00:00" u="1"/>
        <d v="2021-05-20T00:00:00" u="1"/>
        <d v="2020-06-16T00:00:00" u="1"/>
        <d v="2022-05-20T00:00:00" u="1"/>
        <d v="2019-07-12T00:00:00" u="1"/>
        <d v="2021-06-16T00:00:00" u="1"/>
        <d v="2023-05-20T00:00:00" u="1"/>
        <d v="2022-06-16T00:00:00" u="1"/>
        <d v="2019-08-08T00:00:00" u="1"/>
        <d v="2021-07-12T00:00:00" u="1"/>
        <d v="2022-07-12T00:00:00" u="1"/>
        <d v="2019-09-04T00:00:00" u="1"/>
        <d v="2020-09-04T00:00:00" u="1"/>
        <d v="2022-08-08T00:00:00" u="1"/>
        <d v="2020-03-30T00:00:00" u="1"/>
        <d v="2019-04-26T00:00:00" u="1"/>
        <d v="2021-03-30T00:00:00" u="1"/>
        <d v="2022-03-30T00:00:00" u="1"/>
        <d v="2019-05-22T00:00:00" u="1"/>
        <d v="2021-04-26T00:00:00" u="1"/>
        <d v="2020-05-22T00:00:00" u="1"/>
        <d v="2022-04-26T00:00:00" u="1"/>
        <d v="2019-06-18T00:00:00" u="1"/>
        <d v="2020-06-18T00:00:00" u="1"/>
        <d v="2021-06-18T00:00:00" u="1"/>
        <d v="2020-07-14T00:00:00" u="1"/>
        <d v="2021-07-14T00:00:00" u="1"/>
        <d v="2020-08-10T00:00:00" u="1"/>
        <d v="2022-07-14T00:00:00" u="1"/>
        <d v="2019-09-06T00:00:00" u="1"/>
        <d v="2021-08-10T00:00:00" u="1"/>
        <d v="2022-08-10T00:00:00" u="1"/>
        <d v="2019-10-02T00:00:00" u="1"/>
        <d v="2020-10-02T00:00:00" u="1"/>
        <d v="2022-09-06T00:00:00" u="1"/>
        <d v="2020-04-28T00:00:00" u="1"/>
        <d v="2019-05-24T00:00:00" u="1"/>
        <d v="2021-04-28T00:00:00" u="1"/>
        <d v="2022-04-28T00:00:00" u="1"/>
        <d v="2019-06-20T00:00:00" u="1"/>
        <d v="2021-05-24T00:00:00" u="1"/>
        <d v="2022-05-24T00:00:00" u="1"/>
        <d v="2019-07-16T00:00:00" u="1"/>
        <d v="2020-07-16T00:00:00" u="1"/>
        <d v="2019-08-12T00:00:00" u="1"/>
        <d v="2021-07-16T00:00:00" u="1"/>
        <d v="2020-08-12T00:00:00" u="1"/>
        <d v="2021-08-12T00:00:00" u="1"/>
        <d v="2020-09-08T00:00:00" u="1"/>
        <d v="2022-08-12T00:00:00" u="1"/>
        <d v="2019-10-04T00:00:00" u="1"/>
        <d v="2021-09-08T00:00:00" u="1"/>
        <d v="2023-08-12T00:00:00" u="1"/>
        <d v="2022-09-08T00:00:00" u="1"/>
        <d v="2021-10-04T00:00:00" u="1"/>
        <d v="2022-10-04T00:00:00" u="1"/>
        <d v="2019-04-30T00:00:00" u="1"/>
        <d v="2020-04-30T00:00:00" u="1"/>
        <d v="2021-04-30T00:00:00" u="1"/>
        <d v="2020-05-26T00:00:00" u="1"/>
        <d v="2021-05-26T00:00:00" u="1"/>
        <d v="2020-06-22T00:00:00" u="1"/>
        <d v="2022-05-26T00:00:00" u="1"/>
        <d v="2019-07-18T00:00:00" u="1"/>
        <d v="2021-06-22T00:00:00" u="1"/>
        <d v="2022-06-22T00:00:00" u="1"/>
        <d v="2019-08-14T00:00:00" u="1"/>
        <d v="2020-08-14T00:00:00" u="1"/>
        <d v="2022-07-18T00:00:00" u="1"/>
        <d v="2019-09-10T00:00:00" u="1"/>
        <d v="2020-09-10T00:00:00" u="1"/>
        <d v="2021-09-10T00:00:00" u="1"/>
        <d v="2020-10-06T00:00:00" u="1"/>
        <d v="2021-10-06T00:00:00" u="1"/>
        <d v="2020-11-02T00:00:00" u="1"/>
        <d v="2022-10-06T00:00:00" u="1"/>
        <d v="2021-11-02T00:00:00" u="1"/>
        <d v="2022-11-02T00:00:00" u="1"/>
        <d v="2019-05-28T00:00:00" u="1"/>
        <d v="2020-05-28T00:00:00" u="1"/>
        <d v="2019-06-24T00:00:00" u="1"/>
        <d v="2021-05-28T00:00:00" u="1"/>
        <d v="2020-06-24T00:00:00" u="1"/>
        <d v="2021-06-24T00:00:00" u="1"/>
        <d v="2020-07-20T00:00:00" u="1"/>
        <d v="2022-06-24T00:00:00" u="1"/>
        <d v="2019-08-16T00:00:00" u="1"/>
        <d v="2021-07-20T00:00:00" u="1"/>
        <d v="2023-06-24T00:00:00" u="1"/>
        <d v="2022-07-20T00:00:00" u="1"/>
        <d v="2019-09-12T00:00:00" u="1"/>
        <d v="2021-08-16T00:00:00" u="1"/>
        <d v="2022-08-16T00:00:00" u="1"/>
        <d v="2019-10-08T00:00:00" u="1"/>
        <d v="2020-10-08T00:00:00" u="1"/>
        <d v="2022-09-12T00:00:00" u="1"/>
        <d v="2019-11-04T00:00:00" u="1"/>
        <d v="2021-10-08T00:00:00" u="1"/>
        <d v="2020-11-04T00:00:00" u="1"/>
        <d v="2021-11-04T00:00:00" u="1"/>
        <d v="2022-11-04T00:00:00" u="1"/>
        <d v="2023-11-04T00:00:00" u="1"/>
        <d v="2019-05-30T00:00:00" u="1"/>
        <d v="2019-06-26T00:00:00" u="1"/>
        <d v="2020-06-26T00:00:00" u="1"/>
        <d v="2019-07-22T00:00:00" u="1"/>
        <d v="2020-07-22T00:00:00" u="1"/>
        <d v="2021-07-22T00:00:00" u="1"/>
        <d v="2020-08-18T00:00:00" u="1"/>
        <d v="2022-07-22T00:00:00" u="1"/>
        <d v="2021-08-18T00:00:00" u="1"/>
        <d v="2023-07-22T00:00:00" u="1"/>
        <d v="2020-09-14T00:00:00" u="1"/>
        <d v="2022-08-18T00:00:00" u="1"/>
        <d v="2019-10-10T00:00:00" u="1"/>
        <d v="2021-09-14T00:00:00" u="1"/>
        <d v="2022-09-14T00:00:00" u="1"/>
        <d v="2019-11-06T00:00:00" u="1"/>
        <d v="2020-11-06T00:00:00" u="1"/>
        <d v="2019-12-02T00:00:00" u="1"/>
        <d v="2020-12-02T00:00:00" u="1"/>
        <d v="2021-12-02T00:00:00" u="1"/>
        <d v="2022-12-02T00:00:00" u="1"/>
        <d v="2023-12-02T00:00:00" u="1"/>
        <d v="2019-06-28T00:00:00" u="1"/>
        <d v="2019-07-24T00:00:00" u="1"/>
        <d v="2021-06-28T00:00:00" u="1"/>
        <d v="2020-07-24T00:00:00" u="1"/>
        <d v="2022-06-28T00:00:00" u="1"/>
        <d v="2019-08-20T00:00:00" u="1"/>
        <d v="2020-08-20T00:00:00" u="1"/>
        <d v="2019-09-16T00:00:00" u="1"/>
        <d v="2021-08-20T00:00:00" u="1"/>
        <d v="2020-09-16T00:00:00" u="1"/>
        <d v="2021-09-16T00:00:00" u="1"/>
        <d v="2022-09-16T00:00:00" u="1"/>
        <d v="2019-11-08T00:00:00" u="1"/>
        <d v="2021-10-12T00:00:00" u="1"/>
        <d v="2023-09-16T00:00:00" u="1"/>
        <d v="2022-10-12T00:00:00" u="1"/>
        <d v="2019-12-04T00:00:00" u="1"/>
        <d v="2021-11-08T00:00:00" u="1"/>
        <d v="2020-12-04T00:00:00" u="1"/>
        <d v="2022-11-08T00:00:00" u="1"/>
        <d v="2020-06-30T00:00:00" u="1"/>
        <d v="2019-07-26T00:00:00" u="1"/>
        <d v="2021-06-30T00:00:00" u="1"/>
        <d v="2022-06-30T00:00:00" u="1"/>
        <d v="2019-08-22T00:00:00" u="1"/>
        <d v="2021-07-26T00:00:00" u="1"/>
        <d v="2022-07-26T00:00:00" u="1"/>
        <d v="2019-09-18T00:00:00" u="1"/>
        <d v="2020-09-18T00:00:00" u="1"/>
        <d v="2022-08-22T00:00:00" u="1"/>
        <d v="2020-10-14T00:00:00" u="1"/>
        <d v="2021-10-14T00:00:00" u="1"/>
        <d v="2020-11-10T00:00:00" u="1"/>
        <d v="2022-10-14T00:00:00" u="1"/>
        <d v="2019-12-06T00:00:00" u="1"/>
        <d v="2021-11-10T00:00:00" u="1"/>
        <d v="2023-10-14T00:00:00" u="1"/>
        <d v="2022-11-10T00:00:00" u="1"/>
        <d v="2021-12-06T00:00:00" u="1"/>
        <d v="2023-11-10T00:00:00" u="1"/>
        <d v="2022-12-06T00:00:00" u="1"/>
        <d v="2023-12-06T00:00:00" u="1"/>
        <d v="2020-07-28T00:00:00" u="1"/>
        <d v="2021-07-28T00:00:00" u="1"/>
        <d v="2020-08-24T00:00:00" u="1"/>
        <d v="2022-07-28T00:00:00" u="1"/>
        <d v="2019-09-20T00:00:00" u="1"/>
        <d v="2021-08-24T00:00:00" u="1"/>
        <d v="2022-08-24T00:00:00" u="1"/>
        <d v="2019-10-16T00:00:00" u="1"/>
        <d v="2021-09-20T00:00:00" u="1"/>
        <d v="2020-10-16T00:00:00" u="1"/>
        <d v="2022-09-20T00:00:00" u="1"/>
        <d v="2019-11-12T00:00:00" u="1"/>
        <d v="2020-11-12T00:00:00" u="1"/>
        <d v="2021-11-12T00:00:00" u="1"/>
        <d v="2020-12-08T00:00:00" u="1"/>
        <d v="2021-12-08T00:00:00" u="1"/>
        <d v="2022-12-08T00:00:00" u="1"/>
        <d v="2023-12-08T00:00:00" u="1"/>
        <d v="2019-07-30T00:00:00" u="1"/>
        <d v="2020-07-30T00:00:00" u="1"/>
        <d v="2019-08-26T00:00:00" u="1"/>
        <d v="2021-07-30T00:00:00" u="1"/>
        <d v="2020-08-26T00:00:00" u="1"/>
        <d v="2021-08-26T00:00:00" u="1"/>
        <d v="2020-09-22T00:00:00" u="1"/>
        <d v="2022-08-26T00:00:00" u="1"/>
        <d v="2019-10-18T00:00:00" u="1"/>
        <d v="2021-09-22T00:00:00" u="1"/>
        <d v="2023-08-26T00:00:00" u="1"/>
        <d v="2022-09-22T00:00:00" u="1"/>
        <d v="2019-11-14T00:00:00" u="1"/>
        <d v="2021-10-18T00:00:00" u="1"/>
        <d v="2022-10-18T00:00:00" u="1"/>
        <d v="2019-12-10T00:00:00" u="1"/>
        <d v="2020-12-10T00:00:00" u="1"/>
        <d v="2022-11-14T00:00:00" u="1"/>
        <d v="2021-12-10T00:00:00" u="1"/>
        <d v="2019-08-28T00:00:00" u="1"/>
        <d v="2020-08-28T00:00:00" u="1"/>
        <d v="2019-09-24T00:00:00" u="1"/>
        <d v="2020-09-24T00:00:00" u="1"/>
        <d v="2021-09-24T00:00:00" u="1"/>
        <d v="2020-10-20T00:00:00" u="1"/>
        <d v="2021-10-20T00:00:00" u="1"/>
        <d v="2020-11-16T00:00:00" u="1"/>
        <d v="2022-10-20T00:00:00" u="1"/>
        <d v="2019-12-12T00:00:00" u="1"/>
        <d v="2021-11-16T00:00:00" u="1"/>
        <d v="2022-11-16T00:00:00" u="1"/>
        <d v="2022-12-12T00:00:00" u="1"/>
        <d v="2023-12-12T00:00:00" u="1"/>
        <d v="2019-08-30T00:00:00" u="1"/>
        <d v="2019-09-26T00:00:00" u="1"/>
        <d v="2021-08-30T00:00:00" u="1"/>
        <d v="2022-08-30T00:00:00" u="1"/>
        <d v="2019-10-22T00:00:00" u="1"/>
        <d v="2020-10-22T00:00:00" u="1"/>
        <d v="2022-09-26T00:00:00" u="1"/>
        <d v="2019-11-18T00:00:00" u="1"/>
        <d v="2021-10-22T00:00:00" u="1"/>
        <d v="2020-11-18T00:00:00" u="1"/>
        <d v="2021-11-18T00:00:00" u="1"/>
        <d v="2020-12-14T00:00:00" u="1"/>
        <d v="2022-11-18T00:00:00" u="1"/>
        <d v="2021-12-14T00:00:00" u="1"/>
        <d v="2023-11-18T00:00:00" u="1"/>
        <d v="2022-12-14T00:00:00" u="1"/>
        <d v="2023-12-14T00:00:00" u="1"/>
        <d v="2020-09-28T00:00:00" u="1"/>
        <d v="2019-10-24T00:00:00" u="1"/>
        <d v="2021-09-28T00:00:00" u="1"/>
        <d v="2022-09-28T00:00:00" u="1"/>
        <d v="2019-11-20T00:00:00" u="1"/>
        <d v="2020-11-20T00:00:00" u="1"/>
        <d v="2022-10-24T00:00:00" u="1"/>
        <d v="2019-12-16T00:00:00" u="1"/>
        <d v="2020-12-16T00:00:00" u="1"/>
        <d v="2021-12-16T00:00:00" u="1"/>
        <d v="2022-12-16T00:00:00" u="1"/>
        <d v="2023-12-16T00:00:00" u="1"/>
        <d v="2019-09-30T00:00:00" u="1"/>
        <d v="2020-09-30T00:00:00" u="1"/>
        <d v="2021-09-30T00:00:00" u="1"/>
        <d v="2020-10-26T00:00:00" u="1"/>
        <d v="2022-09-30T00:00:00" u="1"/>
        <d v="2019-11-22T00:00:00" u="1"/>
        <d v="2021-10-26T00:00:00" u="1"/>
        <d v="2023-09-30T00:00:00" u="1"/>
        <d v="2022-10-26T00:00:00" u="1"/>
        <d v="2019-12-18T00:00:00" u="1"/>
        <d v="2021-11-22T00:00:00" u="1"/>
        <d v="2020-12-18T00:00:00" u="1"/>
        <d v="2022-11-22T00:00:00" u="1"/>
        <d v="2019-10-28T00:00:00" u="1"/>
        <d v="2020-10-28T00:00:00" u="1"/>
        <d v="2021-10-28T00:00:00" u="1"/>
        <d v="2020-11-24T00:00:00" u="1"/>
        <d v="2022-10-28T00:00:00" u="1"/>
        <d v="2021-11-24T00:00:00" u="1"/>
        <d v="2023-10-28T00:00:00" u="1"/>
        <d v="2021-12-20T00:00:00" u="1"/>
        <d v="2022-12-20T00:00:00" u="1"/>
        <d v="2023-12-20T00:00:00" u="1"/>
        <d v="2019-10-30T00:00:00" u="1"/>
        <d v="2020-10-30T00:00:00" u="1"/>
        <d v="2019-11-26T00:00:00" u="1"/>
        <d v="2021-11-26T00:00:00" u="1"/>
        <d v="2020-12-22T00:00:00" u="1"/>
        <d v="2021-12-22T00:00:00" u="1"/>
        <d v="2022-12-22T00:00:00" u="1"/>
        <d v="2023-12-22T00:00:00" u="1"/>
        <d v="2019-01-03T00:00:00" u="1"/>
        <d v="2020-01-03T00:00:00" u="1"/>
        <d v="2022-01-03T00:00:00" u="1"/>
        <d v="2022-11-28T00:00:00" u="1"/>
        <d v="2023-11-28T00:00:00" u="1"/>
        <d v="2019-02-01T00:00:00" u="1"/>
        <d v="2021-01-05T00:00:00" u="1"/>
        <d v="2022-01-05T00:00:00" u="1"/>
        <d v="2021-02-01T00:00:00" u="1"/>
        <d v="2022-02-01T00:00:00" u="1"/>
        <d v="2020-11-30T00:00:00" u="1"/>
        <d v="2021-11-30T00:00:00" u="1"/>
        <d v="2022-11-30T00:00:00" u="1"/>
        <d v="2023-11-30T00:00:00" u="1"/>
        <d v="2019-01-07T00:00:00" u="1"/>
        <d v="2020-01-07T00:00:00" u="1"/>
        <d v="2021-01-07T00:00:00" u="1"/>
        <d v="2020-02-03T00:00:00" u="1"/>
        <d v="2022-01-07T00:00:00" u="1"/>
        <d v="2021-02-03T00:00:00" u="1"/>
        <d v="2023-01-07T00:00:00" u="1"/>
        <d v="2022-02-03T00:00:00" u="1"/>
        <d v="2020-12-28T00:00:00" u="1"/>
        <d v="2019-01-09T00:00:00" u="1"/>
        <d v="2020-01-09T00:00:00" u="1"/>
        <d v="2019-02-05T00:00:00" u="1"/>
        <d v="2020-02-05T00:00:00" u="1"/>
        <d v="2019-03-01T00:00:00" u="1"/>
        <d v="2021-02-05T00:00:00" u="1"/>
        <d v="2021-03-01T00:00:00" u="1"/>
        <d v="2022-03-01T00:00:00" u="1"/>
        <d v="2020-12-30T00:00:00" u="1"/>
        <d v="2019-01-11T00:00:00" u="1"/>
        <d v="2019-02-07T00:00:00" u="1"/>
        <d v="2021-01-11T00:00:00" u="1"/>
        <d v="2020-02-07T00:00:00" u="1"/>
        <d v="2022-01-11T00:00:00" u="1"/>
        <d v="2020-03-03T00:00:00" u="1"/>
        <d v="2022-02-07T00:00:00" u="1"/>
        <d v="2021-03-03T00:00:00" u="1"/>
        <d v="2022-03-03T00:00:00" u="1"/>
        <d v="2020-01-13T00:00:00" u="1"/>
        <d v="2021-01-13T00:00:00" u="1"/>
        <d v="2022-01-13T00:00:00" u="1"/>
        <d v="2019-03-05T00:00:00" u="1"/>
        <d v="2021-02-09T00:00:00" u="1"/>
        <d v="2020-03-05T00:00:00" u="1"/>
        <d v="2022-02-09T00:00:00" u="1"/>
        <d v="2019-04-01T00:00:00" u="1"/>
        <d v="2021-03-05T00:00:00" u="1"/>
        <d v="2020-04-01T00:00:00" u="1"/>
        <d v="2021-04-01T00:00:00" u="1"/>
        <d v="2022-04-01T00:00:00" u="1"/>
        <d v="2023-04-01T00:00:00" u="1"/>
        <d v="2019-01-15T00:00:00" u="1"/>
        <d v="2020-01-15T00:00:00" u="1"/>
        <d v="2019-02-11T00:00:00" u="1"/>
        <d v="2021-01-15T00:00:00" u="1"/>
        <d v="2020-02-11T00:00:00" u="1"/>
        <d v="2019-03-07T00:00:00" u="1"/>
        <d v="2021-02-11T00:00:00" u="1"/>
        <d v="2022-02-11T00:00:00" u="1"/>
        <d v="2019-04-03T00:00:00" u="1"/>
        <d v="2023-02-11T00:00:00" u="1"/>
        <d v="2020-04-03T00:00:00" u="1"/>
        <d v="2022-03-07T00:00:00" u="1"/>
        <d v="2019-01-17T00:00:00" u="1"/>
        <d v="2020-01-17T00:00:00" u="1"/>
        <d v="2019-02-13T00:00:00" u="1"/>
        <d v="2020-02-13T00:00:00" u="1"/>
        <d v="2020-03-09T00:00:00" u="1"/>
        <d v="2019-04-05T00:00:00" u="1"/>
        <d v="2021-03-09T00:00:00" u="1"/>
        <d v="2022-03-09T00:00:00" u="1"/>
        <d v="2019-05-01T00:00:00" u="1"/>
        <d v="2021-04-05T00:00:00" u="1"/>
        <d v="2020-05-01T00:00:00" u="1"/>
        <d v="2022-04-05T00:00:00" u="1"/>
        <d v="2019-02-15T00:00:00" u="1"/>
        <d v="2021-01-19T00:00:00" u="1"/>
        <d v="2022-01-19T00:00:00" u="1"/>
        <d v="2019-03-11T00:00:00" u="1"/>
        <d v="2020-03-11T00:00:00" u="1"/>
        <d v="2022-02-15T00:00:00" u="1"/>
        <d v="2021-03-11T00:00:00" u="1"/>
        <d v="2020-04-07T00:00:00" u="1"/>
        <d v="2022-03-11T00:00:00" u="1"/>
        <d v="2019-05-03T00:00:00" u="1"/>
        <d v="2021-04-07T00:00:00" u="1"/>
        <d v="2023-03-11T00:00:00" u="1"/>
        <d v="2022-04-07T00:00:00" u="1"/>
        <d v="2021-05-03T00:00:00" u="1"/>
        <d v="2022-05-03T00:00:00" u="1"/>
        <d v="2020-01-21T00:00:00" u="1"/>
        <d v="2021-01-21T00:00:00" u="1"/>
        <d v="2022-01-21T00:00:00" u="1"/>
        <d v="2019-03-13T00:00:00" u="1"/>
        <d v="2021-02-17T00:00:00" u="1"/>
        <d v="2023-01-21T00:00:00" u="1"/>
        <d v="2020-03-13T00:00:00" u="1"/>
        <d v="2022-02-17T00:00:00" u="1"/>
        <d v="2019-04-09T00:00:00" u="1"/>
        <d v="2020-04-09T00:00:00" u="1"/>
        <d v="2021-04-09T00:00:00" u="1"/>
        <d v="2020-05-05T00:00:00" u="1"/>
        <d v="2021-05-05T00:00:00" u="1"/>
        <d v="2020-06-01T00:00:00" u="1"/>
        <d v="2022-05-05T00:00:00" u="1"/>
        <d v="2021-06-01T00:00:00" u="1"/>
        <d v="2022-06-01T00:00:00" u="1"/>
        <d v="2019-01-23T00:00:00" u="1"/>
        <d v="2020-01-23T00:00:00" u="1"/>
        <d v="2019-02-19T00:00:00" u="1"/>
        <d v="2020-02-19T00:00:00" u="1"/>
        <d v="2019-03-15T00:00:00" u="1"/>
        <d v="2021-02-19T00:00:00" u="1"/>
        <d v="2019-04-11T00:00:00" u="1"/>
        <d v="2021-03-15T00:00:00" u="1"/>
        <d v="2022-03-15T00:00:00" u="1"/>
        <d v="2019-05-07T00:00:00" u="1"/>
        <d v="2020-05-07T00:00:00" u="1"/>
        <d v="2022-04-11T00:00:00" u="1"/>
        <d v="2019-06-03T00:00:00" u="1"/>
        <d v="2021-05-07T00:00:00" u="1"/>
        <d v="2020-06-03T00:00:00" u="1"/>
        <d v="2021-06-03T00:00:00" u="1"/>
        <d v="2022-06-03T00:00:00" u="1"/>
        <d v="2023-06-03T00:00:00" u="1"/>
        <d v="2019-01-25T00:00:00" u="1"/>
        <d v="2019-02-21T00:00:00" u="1"/>
        <d v="2021-01-25T00:00:00" u="1"/>
        <d v="2020-02-21T00:00:00" u="1"/>
        <d v="2022-01-25T00:00:00" u="1"/>
        <d v="2020-03-17T00:00:00" u="1"/>
        <d v="2021-03-17T00:00:00" u="1"/>
        <d v="2020-04-13T00:00:00" u="1"/>
        <d v="2022-03-17T00:00:00" u="1"/>
        <d v="2019-05-09T00:00:00" u="1"/>
        <d v="2021-04-13T00:00:00" u="1"/>
        <d v="2022-04-13T00:00:00" u="1"/>
        <d v="2019-06-05T00:00:00" u="1"/>
        <d v="2020-06-05T00:00:00" u="1"/>
        <d v="2022-05-09T00:00:00" u="1"/>
        <d v="2019-07-01T00:00:00" u="1"/>
        <d v="2020-07-01T00:00:00" u="1"/>
        <d v="2021-07-01T00:00:00" u="1"/>
        <d v="2022-07-01T00:00:00" u="1"/>
        <d v="2023-07-01T00:00:00" u="1"/>
        <d v="2020-01-27T00:00:00" u="1"/>
        <d v="2021-01-27T00:00:00" u="1"/>
        <d v="2022-01-27T00:00:00" u="1"/>
        <d v="2019-03-19T00:00:00" u="1"/>
        <d v="2021-02-23T00:00:00" u="1"/>
        <d v="2020-03-19T00:00:00" u="1"/>
        <d v="2022-02-23T00:00:00" u="1"/>
        <d v="2019-04-15T00:00:00" u="1"/>
        <d v="2021-03-19T00:00:00" u="1"/>
        <d v="2020-04-15T00:00:00" u="1"/>
        <d v="2021-04-15T00:00:00" u="1"/>
        <d v="2020-05-11T00:00:00" u="1"/>
        <d v="2022-04-15T00:00:00" u="1"/>
        <d v="2019-06-07T00:00:00" u="1"/>
        <d v="2021-05-11T00:00:00" u="1"/>
        <d v="2023-04-15T00:00:00" u="1"/>
        <d v="2022-05-11T00:00:00" u="1"/>
        <d v="2019-07-03T00:00:00" u="1"/>
        <d v="2021-06-07T00:00:00" u="1"/>
        <d v="2022-06-07T00:00:00" u="1"/>
        <d v="2019-01-29T00:00:00" u="1"/>
        <d v="2020-01-29T00:00:00" u="1"/>
        <d v="2019-02-25T00:00:00" u="1"/>
        <d v="2021-01-29T00:00:00" u="1"/>
        <d v="2020-02-25T00:00:00" u="1"/>
        <d v="2019-03-21T00:00:00" u="1"/>
        <d v="2021-02-25T00:00:00" u="1"/>
        <d v="2022-02-25T00:00:00" u="1"/>
        <d v="2019-04-17T00:00:00" u="1"/>
        <d v="2023-02-25T00:00:00" u="1"/>
        <d v="2020-04-17T00:00:00" u="1"/>
        <d v="2022-03-21T00:00:00" u="1"/>
        <d v="2019-05-13T00:00:00" u="1"/>
        <d v="2020-05-13T00:00:00" u="1"/>
        <d v="2021-05-13T00:00:00" u="1"/>
        <d v="2020-06-09T00:00:00" u="1"/>
        <d v="2022-05-13T00:00:00" u="1"/>
        <d v="2019-07-05T00:00:00" u="1"/>
        <d v="2021-06-09T00:00:00" u="1"/>
        <d v="2023-05-13T00:00:00" u="1"/>
        <d v="2022-06-09T00:00:00" u="1"/>
        <d v="2019-08-01T00:00:00" u="1"/>
        <d v="2022-07-05T00:00:00" u="1"/>
        <d v="2022-08-01T00:00:00" u="1"/>
        <d v="2019-01-31T00:00:00" u="1"/>
        <d v="2020-01-31T00:00:00" u="1"/>
        <d v="2019-02-27T00:00:00" u="1"/>
        <d v="2020-02-27T00:00:00" u="1"/>
        <d v="2022-01-31T00:00:00" u="1"/>
        <d v="2020-03-23T00:00:00" u="1"/>
        <d v="2019-04-19T00:00:00" u="1"/>
        <d v="2021-03-23T00:00:00" u="1"/>
        <d v="2022-03-23T00:00:00" u="1"/>
        <d v="2019-05-15T00:00:00" u="1"/>
        <d v="2021-04-19T00:00:00" u="1"/>
        <d v="2020-05-15T00:00:00" u="1"/>
        <d v="2022-04-19T00:00:00" u="1"/>
        <d v="2019-06-11T00:00:00" u="1"/>
        <d v="2020-06-11T00:00:00" u="1"/>
        <d v="2021-06-11T00:00:00" u="1"/>
        <d v="2020-07-07T00:00:00" u="1"/>
        <d v="2021-07-07T00:00:00" u="1"/>
        <d v="2020-08-03T00:00:00" u="1"/>
        <d v="2022-07-07T00:00:00" u="1"/>
        <d v="2021-08-03T00:00:00" u="1"/>
        <d v="2022-08-03T00:00:00" u="1"/>
        <d v="2019-03-25T00:00:00" u="1"/>
        <d v="2020-03-25T00:00:00" u="1"/>
        <d v="2021-03-25T00:00:00" u="1"/>
        <d v="2020-04-21T00:00:00" u="1"/>
        <d v="2022-03-25T00:00:00" u="1"/>
        <d v="2019-05-17T00:00:00" u="1"/>
        <d v="2021-04-21T00:00:00" u="1"/>
        <d v="2023-03-25T00:00:00" u="1"/>
        <d v="2022-04-21T00:00:00" u="1"/>
        <d v="2019-06-13T00:00:00" u="1"/>
        <d v="2021-05-17T00:00:00" u="1"/>
        <d v="2022-05-17T00:00:00" u="1"/>
        <d v="2019-07-09T00:00:00" u="1"/>
        <d v="2020-07-09T00:00:00" u="1"/>
        <d v="2022-06-13T00:00:00" u="1"/>
        <d v="2019-08-05T00:00:00" u="1"/>
        <d v="2021-07-09T00:00:00" u="1"/>
        <d v="2020-08-05T00:00:00" u="1"/>
        <d v="2021-08-05T00:00:00" u="1"/>
        <d v="2020-09-01T00:00:00" u="1"/>
        <d v="2022-08-05T00:00:00" u="1"/>
        <d v="2021-09-01T00:00:00" u="1"/>
        <d v="2023-08-05T00:00:00" u="1"/>
        <d v="2022-09-01T00:00:00" u="1"/>
        <d v="2019-03-27T00:00:00" u="1"/>
        <d v="2020-03-27T00:00:00" u="1"/>
        <d v="2019-04-23T00:00:00" u="1"/>
        <d v="2020-04-23T00:00:00" u="1"/>
        <d v="2021-04-23T00:00:00" u="1"/>
        <d v="2020-05-19T00:00:00" u="1"/>
        <d v="2021-05-19T00:00:00" u="1"/>
        <d v="2020-06-15T00:00:00" u="1"/>
        <d v="2022-05-19T00:00:00" u="1"/>
        <d v="2019-07-11T00:00:00" u="1"/>
        <d v="2021-06-15T00:00:00" u="1"/>
        <d v="2022-06-15T00:00:00" u="1"/>
        <d v="2019-08-07T00:00:00" u="1"/>
        <d v="2020-08-07T00:00:00" u="1"/>
        <d v="2022-07-11T00:00:00" u="1"/>
        <d v="2019-09-03T00:00:00" u="1"/>
        <d v="2020-09-03T00:00:00" u="1"/>
        <d v="2021-09-03T00:00:00" u="1"/>
        <d v="2019-03-29T00:00:00" u="1"/>
        <d v="2019-04-25T00:00:00" u="1"/>
        <d v="2021-03-29T00:00:00" u="1"/>
        <d v="2022-03-29T00:00:00" u="1"/>
        <d v="2019-05-21T00:00:00" u="1"/>
        <d v="2020-05-21T00:00:00" u="1"/>
        <d v="2022-04-25T00:00:00" u="1"/>
        <d v="2019-06-17T00:00:00" u="1"/>
        <d v="2021-05-21T00:00:00" u="1"/>
        <d v="2020-06-17T00:00:00" u="1"/>
        <d v="2021-06-17T00:00:00" u="1"/>
        <d v="2020-07-13T00:00:00" u="1"/>
        <d v="2022-06-17T00:00:00" u="1"/>
        <d v="2019-08-09T00:00:00" u="1"/>
        <d v="2021-07-13T00:00:00" u="1"/>
        <d v="2023-06-17T00:00:00" u="1"/>
        <d v="2022-07-13T00:00:00" u="1"/>
        <d v="2019-09-05T00:00:00" u="1"/>
        <d v="2021-08-09T00:00:00" u="1"/>
        <d v="2022-08-09T00:00:00" u="1"/>
        <d v="2019-10-01T00:00:00" u="1"/>
        <d v="2020-10-01T00:00:00" u="1"/>
        <d v="2021-10-01T00:00:00" u="1"/>
        <d v="2020-03-31T00:00:00" u="1"/>
        <d v="2021-03-31T00:00:00" u="1"/>
        <d v="2020-04-27T00:00:00" u="1"/>
        <d v="2022-03-31T00:00:00" u="1"/>
        <d v="2019-05-23T00:00:00" u="1"/>
        <d v="2021-04-27T00:00:00" u="1"/>
        <d v="2022-04-27T00:00:00" u="1"/>
        <d v="2019-06-19T00:00:00" u="1"/>
        <d v="2020-06-19T00:00:00" u="1"/>
        <d v="2022-05-23T00:00:00" u="1"/>
        <d v="2019-07-15T00:00:00" u="1"/>
        <d v="2020-07-15T00:00:00" u="1"/>
        <d v="2021-07-15T00:00:00" u="1"/>
        <d v="2020-08-11T00:00:00" u="1"/>
        <d v="2022-07-15T00:00:00" u="1"/>
        <d v="2021-08-11T00:00:00" u="1"/>
        <d v="2023-07-15T00:00:00" u="1"/>
        <d v="2022-08-11T00:00:00" u="1"/>
        <d v="2019-10-03T00:00:00" u="1"/>
        <d v="2021-09-07T00:00:00" u="1"/>
        <d v="2022-09-07T00:00:00" u="1"/>
        <d v="2022-10-03T00:00:00" u="1"/>
        <d v="2019-04-29T00:00:00" u="1"/>
        <d v="2020-04-29T00:00:00" u="1"/>
        <d v="2021-04-29T00:00:00" u="1"/>
        <d v="2022-04-29T00:00:00" u="1"/>
        <d v="2019-06-21T00:00:00" u="1"/>
        <d v="2021-05-25T00:00:00" u="1"/>
        <d v="2023-04-29T00:00:00" u="1"/>
        <d v="2022-05-25T00:00:00" u="1"/>
        <d v="2019-07-17T00:00:00" u="1"/>
        <d v="2021-06-21T00:00:00" u="1"/>
        <d v="2020-07-17T00:00:00" u="1"/>
        <d v="2022-06-21T00:00:00" u="1"/>
        <d v="2019-08-13T00:00:00" u="1"/>
        <d v="2020-08-13T00:00:00" u="1"/>
        <d v="2019-09-09T00:00:00" u="1"/>
        <d v="2021-08-13T00:00:00" u="1"/>
        <d v="2020-09-09T00:00:00" u="1"/>
        <d v="2021-09-09T00:00:00" u="1"/>
        <d v="2020-10-05T00:00:00" u="1"/>
        <d v="2022-09-09T00:00:00" u="1"/>
        <d v="2019-11-01T00:00:00" u="1"/>
        <d v="2021-10-05T00:00:00" u="1"/>
        <d v="2023-09-09T00:00:00" u="1"/>
        <d v="2022-10-05T00:00:00" u="1"/>
        <d v="2021-11-01T00:00:00" u="1"/>
        <d v="2022-11-01T00:00:00" u="1"/>
        <d v="2020-05-27T00:00:00" u="1"/>
        <d v="2021-05-27T00:00:00" u="1"/>
        <d v="2020-06-23T00:00:00" u="1"/>
        <d v="2022-05-27T00:00:00" u="1"/>
        <d v="2019-07-19T00:00:00" u="1"/>
        <d v="2021-06-23T00:00:00" u="1"/>
        <d v="2023-05-27T00:00:00" u="1"/>
        <d v="2022-06-23T00:00:00" u="1"/>
        <d v="2019-08-15T00:00:00" u="1"/>
        <d v="2021-07-19T00:00:00" u="1"/>
        <d v="2022-07-19T00:00:00" u="1"/>
        <d v="2019-09-11T00:00:00" u="1"/>
        <d v="2020-09-11T00:00:00" u="1"/>
        <d v="2022-08-15T00:00:00" u="1"/>
        <d v="2019-10-07T00:00:00" u="1"/>
        <d v="2020-10-07T00:00:00" u="1"/>
        <d v="2021-10-07T00:00:00" u="1"/>
        <d v="2020-11-03T00:00:00" u="1"/>
        <d v="2022-10-07T00:00:00" u="1"/>
        <d v="2021-11-03T00:00:00" u="1"/>
        <d v="2023-10-07T00:00:00" u="1"/>
        <d v="2022-11-03T00:00:00" u="1"/>
        <d v="2019-05-29T00:00:00" u="1"/>
        <d v="2020-05-29T00:00:00" u="1"/>
        <d v="2019-06-25T00:00:00" u="1"/>
        <d v="2020-06-25T00:00:00" u="1"/>
        <d v="2021-06-25T00:00:00" u="1"/>
        <d v="2020-07-21T00:00:00" u="1"/>
        <d v="2021-07-21T00:00:00" u="1"/>
        <d v="2020-08-17T00:00:00" u="1"/>
        <d v="2022-07-21T00:00:00" u="1"/>
        <d v="2019-09-13T00:00:00" u="1"/>
        <d v="2021-08-17T00:00:00" u="1"/>
        <d v="2022-08-17T00:00:00" u="1"/>
        <d v="2019-10-09T00:00:00" u="1"/>
        <d v="2021-09-13T00:00:00" u="1"/>
        <d v="2020-10-09T00:00:00" u="1"/>
        <d v="2022-09-13T00:00:00" u="1"/>
        <d v="2019-11-05T00:00:00" u="1"/>
        <d v="2020-11-05T00:00:00" u="1"/>
        <d v="2021-11-05T00:00:00" u="1"/>
        <d v="2020-12-01T00:00:00" u="1"/>
        <d v="2021-12-01T00:00:00" u="1"/>
        <d v="2022-12-01T00:00:00" u="1"/>
        <d v="2023-12-01T00:00:00" u="1"/>
        <d v="2019-05-31T00:00:00" u="1"/>
        <d v="2019-06-27T00:00:00" u="1"/>
        <d v="2022-05-31T00:00:00" u="1"/>
        <d v="2019-07-23T00:00:00" u="1"/>
        <d v="2020-07-23T00:00:00" u="1"/>
        <d v="2022-06-27T00:00:00" u="1"/>
        <d v="2019-08-19T00:00:00" u="1"/>
        <d v="2021-07-23T00:00:00" u="1"/>
        <d v="2020-08-19T00:00:00" u="1"/>
        <d v="2021-08-19T00:00:00" u="1"/>
        <d v="2020-09-15T00:00:00" u="1"/>
        <d v="2022-08-19T00:00:00" u="1"/>
        <d v="2019-10-11T00:00:00" u="1"/>
        <d v="2021-09-15T00:00:00" u="1"/>
        <d v="2023-08-19T00:00:00" u="1"/>
        <d v="2022-09-15T00:00:00" u="1"/>
        <d v="2019-11-07T00:00:00" u="1"/>
        <d v="2022-10-11T00:00:00" u="1"/>
        <d v="2019-12-03T00:00:00" u="1"/>
        <d v="2020-12-03T00:00:00" u="1"/>
        <d v="2022-11-07T00:00:00" u="1"/>
        <d v="2021-12-03T00:00:00" u="1"/>
        <d v="2020-06-29T00:00:00" u="1"/>
        <d v="2019-07-25T00:00:00" u="1"/>
        <d v="2021-06-29T00:00:00" u="1"/>
        <d v="2022-06-29T00:00:00" u="1"/>
        <d v="2019-08-21T00:00:00" u="1"/>
        <d v="2020-08-21T00:00:00" u="1"/>
        <d v="2022-07-25T00:00:00" u="1"/>
        <d v="2019-09-17T00:00:00" u="1"/>
        <d v="2020-09-17T00:00:00" u="1"/>
        <d v="2021-09-17T00:00:00" u="1"/>
        <d v="2020-10-13T00:00:00" u="1"/>
        <d v="2021-10-13T00:00:00" u="1"/>
        <d v="2020-11-09T00:00:00" u="1"/>
        <d v="2022-10-13T00:00:00" u="1"/>
        <d v="2019-12-05T00:00:00" u="1"/>
        <d v="2021-11-09T00:00:00" u="1"/>
        <d v="2022-11-09T00:00:00" u="1"/>
        <d v="2022-12-05T00:00:00" u="1"/>
        <d v="2023-12-05T00:00:00" u="1"/>
        <d v="2020-07-27T00:00:00" u="1"/>
        <d v="2019-08-23T00:00:00" u="1"/>
        <d v="2021-07-27T00:00:00" u="1"/>
        <d v="2022-07-27T00:00:00" u="1"/>
        <d v="2019-09-19T00:00:00" u="1"/>
        <d v="2021-08-23T00:00:00" u="1"/>
        <d v="2022-08-23T00:00:00" u="1"/>
        <d v="2019-10-15T00:00:00" u="1"/>
        <d v="2020-10-15T00:00:00" u="1"/>
        <d v="2022-09-19T00:00:00" u="1"/>
        <d v="2021-10-15T00:00:00" u="1"/>
        <d v="2020-12-07T00:00:00" u="1"/>
        <d v="2021-12-07T00:00:00" u="1"/>
        <d v="2022-12-07T00:00:00" u="1"/>
        <d v="2023-12-07T00:00:00" u="1"/>
        <d v="2019-07-29T00:00:00" u="1"/>
        <d v="2020-07-29T00:00:00" u="1"/>
        <d v="2021-07-29T00:00:00" u="1"/>
        <d v="2020-08-25T00:00:00" u="1"/>
        <d v="2022-07-29T00:00:00" u="1"/>
        <d v="2021-08-25T00:00:00" u="1"/>
        <d v="2023-07-29T00:00:00" u="1"/>
        <d v="2020-09-21T00:00:00" u="1"/>
        <d v="2022-08-25T00:00:00" u="1"/>
        <d v="2019-10-17T00:00:00" u="1"/>
        <d v="2021-09-21T00:00:00" u="1"/>
        <d v="2022-09-21T00:00:00" u="1"/>
        <d v="2019-11-13T00:00:00" u="1"/>
        <d v="2020-11-13T00:00:00" u="1"/>
        <d v="2022-10-17T00:00:00" u="1"/>
        <d v="2019-12-09T00:00:00" u="1"/>
        <d v="2020-12-09T00:00:00" u="1"/>
        <d v="2021-12-09T00:00:00" u="1"/>
        <d v="2022-12-09T00:00:00" u="1"/>
        <d v="2023-12-09T00:00:00" u="1"/>
        <d v="2019-07-31T00:00:00" u="1"/>
        <d v="2020-07-31T00:00:00" u="1"/>
        <d v="2019-08-27T00:00:00" u="1"/>
        <d v="2020-08-27T00:00:00" u="1"/>
        <d v="2019-09-23T00:00:00" u="1"/>
        <d v="2021-08-27T00:00:00" u="1"/>
        <d v="2020-09-23T00:00:00" u="1"/>
        <d v="2021-09-23T00:00:00" u="1"/>
        <d v="2020-10-19T00:00:00" u="1"/>
        <d v="2022-09-23T00:00:00" u="1"/>
        <d v="2019-11-15T00:00:00" u="1"/>
        <d v="2021-10-19T00:00:00" u="1"/>
        <d v="2023-09-23T00:00:00" u="1"/>
        <d v="2022-10-19T00:00:00" u="1"/>
        <d v="2019-12-11T00:00:00" u="1"/>
        <d v="2021-11-15T00:00:00" u="1"/>
        <d v="2020-12-11T00:00:00" u="1"/>
        <d v="2022-11-15T00:00:00" u="1"/>
        <d v="2019-08-29T00:00:00" u="1"/>
        <d v="2019-09-25T00:00:00" u="1"/>
        <d v="2020-09-25T00:00:00" u="1"/>
        <d v="2022-08-29T00:00:00" u="1"/>
        <d v="2019-10-21T00:00:00" u="1"/>
        <d v="2020-10-21T00:00:00" u="1"/>
        <d v="2021-10-21T00:00:00" u="1"/>
        <d v="2020-11-17T00:00:00" u="1"/>
        <d v="2022-10-21T00:00:00" u="1"/>
        <d v="2019-12-13T00:00:00" u="1"/>
        <d v="2021-11-17T00:00:00" u="1"/>
        <d v="2023-10-21T00:00:00" u="1"/>
        <d v="2022-11-17T00:00:00" u="1"/>
        <d v="2021-12-13T00:00:00" u="1"/>
        <d v="2022-12-13T00:00:00" u="1"/>
        <d v="2023-12-13T00:00:00" u="1"/>
        <d v="2020-08-31T00:00:00" u="1"/>
        <d v="2019-09-27T00:00:00" u="1"/>
        <d v="2021-08-31T00:00:00" u="1"/>
        <d v="2022-08-31T00:00:00" u="1"/>
        <d v="2019-10-23T00:00:00" u="1"/>
        <d v="2021-09-27T00:00:00" u="1"/>
        <d v="2020-10-23T00:00:00" u="1"/>
        <d v="2022-09-27T00:00:00" u="1"/>
        <d v="2019-11-19T00:00:00" u="1"/>
        <d v="2020-11-19T00:00:00" u="1"/>
        <d v="2021-11-19T00:00:00" u="1"/>
        <d v="2020-12-15T00:00:00" u="1"/>
        <d v="2021-12-15T00:00:00" u="1"/>
        <d v="2022-12-15T00:00:00" u="1"/>
        <d v="2023-12-15T00:00:00" u="1"/>
      </sharedItems>
    </cacheField>
    <cacheField name="Low Price" numFmtId="0">
      <sharedItems containsString="0" containsBlank="1" containsNumber="1" minValue="8" maxValue="320"/>
    </cacheField>
    <cacheField name="High Price" numFmtId="0">
      <sharedItems containsString="0" containsBlank="1" containsNumber="1" minValue="10" maxValue="365"/>
    </cacheField>
    <cacheField name="Avg. Price" numFmtId="0">
      <sharedItems containsString="0" containsBlank="1" containsNumber="1" minValue="0.17777777777777778" maxValue="0.55307692307692313"/>
    </cacheField>
    <cacheField name="Mostly Low" numFmtId="0">
      <sharedItems containsBlank="1" containsMixedTypes="1" containsNumber="1" minValue="8" maxValue="345"/>
    </cacheField>
    <cacheField name="Mostly High" numFmtId="0">
      <sharedItems containsBlank="1" containsMixedTypes="1" containsNumber="1" minValue="8" maxValue="355"/>
    </cacheField>
    <cacheField name="Season" numFmtId="0">
      <sharedItems containsString="0" containsBlank="1" containsNumber="1" containsInteger="1" minValue="2024" maxValue="2024"/>
    </cacheField>
    <cacheField name="Item Size" numFmtId="0">
      <sharedItems containsBlank="1"/>
    </cacheField>
    <cacheField name="Supply Tone" numFmtId="0">
      <sharedItems containsBlank="1"/>
    </cacheField>
    <cacheField name="Demand Tone" numFmtId="0">
      <sharedItems containsBlank="1"/>
    </cacheField>
    <cacheField name="Basis of Sale" numFmtId="0">
      <sharedItems containsBlank="1"/>
    </cacheField>
    <cacheField name="Market Tone" numFmtId="0">
      <sharedItems containsBlank="1"/>
    </cacheField>
    <cacheField name="Price Comment" numFmtId="0">
      <sharedItems containsBlank="1"/>
    </cacheField>
    <cacheField name="Comments" numFmtId="0">
      <sharedItems containsBlank="1"/>
    </cacheField>
    <cacheField name="Rpt City" numFmtId="0">
      <sharedItems containsBlank="1"/>
    </cacheField>
    <cacheField name="Region" numFmtId="0">
      <sharedItems containsBlank="1" count="18">
        <s v="Central America"/>
        <s v="Mx - Nogales"/>
        <s v="Mx - Texas"/>
        <m/>
        <e v="#N/A" u="1"/>
        <s v="Mcallen, Texas" u="1"/>
        <s v="Miami, Florida" u="1"/>
        <s v="Nogales, Arizona" u="1"/>
        <s v="CA/AZ" u="1"/>
        <s v="Florida" u="1"/>
        <s v="Georgia" u="1"/>
        <s v="Illiana" u="1"/>
        <s v="MarDel" u="1"/>
        <s v="Michigan" u="1"/>
        <s v="Missouri" u="1"/>
        <s v="North Carolina" u="1"/>
        <s v="South Carolina" u="1"/>
        <s v="Texa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0">
  <r>
    <s v="CENTRAL AMERICA IMPORTS - PORTS OF ENTRY SOUTH FLORIDA"/>
    <s v="24 inch bins"/>
    <x v="0"/>
    <x v="0"/>
    <n v="301"/>
    <n v="310"/>
    <n v="0.43642857142857144"/>
    <s v=""/>
    <s v=""/>
    <n v="2024"/>
    <s v="36s"/>
    <s v="Moderate and in few hands."/>
    <s v="GOOD"/>
    <s v="Sales F.O.B. Shipping Point and/or Delivered Sales, Shipping Point Basis"/>
    <m/>
    <m/>
    <s v="GUATEMALA. BY BOAT."/>
    <s v="Miami, Florida"/>
    <x v="0"/>
  </r>
  <r>
    <s v="CENTRAL AMERICA IMPORTS - PORTS OF ENTRY SOUTH FLORIDA"/>
    <s v="24 inch bins"/>
    <x v="0"/>
    <x v="0"/>
    <n v="301"/>
    <n v="310"/>
    <n v="0.43642857142857144"/>
    <s v=""/>
    <s v=""/>
    <n v="2024"/>
    <s v="45s"/>
    <s v="Moderate and in few hands."/>
    <s v="GOOD"/>
    <s v="Sales F.O.B. Shipping Point and/or Delivered Sales, Shipping Point Basis"/>
    <s v="few 365.00 occasional higher"/>
    <m/>
    <s v="GUATEMALA. BY BOAT."/>
    <s v="Miami, Florida"/>
    <x v="0"/>
  </r>
  <r>
    <s v="CENTRAL AMERICA IMPORTS - PORTS OF ENTRY SOUTH FLORIDA"/>
    <s v="24 inch bins"/>
    <x v="0"/>
    <x v="0"/>
    <n v="287"/>
    <n v="310"/>
    <n v="0.42642857142857143"/>
    <s v=""/>
    <s v=""/>
    <n v="2024"/>
    <s v="60s"/>
    <s v="Moderate and in few hands."/>
    <s v="GOOD"/>
    <s v="Sales F.O.B. Shipping Point and/or Delivered Sales, Shipping Point Basis"/>
    <s v="few 325.00 occasional higher.  FIRST REPORT."/>
    <m/>
    <s v="GUATEMALA. BY BOAT."/>
    <s v="Miami, Florida"/>
    <x v="0"/>
  </r>
  <r>
    <s v="CENTRAL AMERICA IMPORTS - PORTS OF ENTRY SOUTH FLORIDA"/>
    <s v="cartons"/>
    <x v="0"/>
    <x v="0"/>
    <n v="27"/>
    <n v="32.950000000000003"/>
    <n v="0.49846153846153857"/>
    <n v="31.85"/>
    <n v="32.950000000000003"/>
    <n v="2024"/>
    <s v="5s"/>
    <s v="Moderate and in few hands."/>
    <s v="GOOD"/>
    <s v="Sales F.O.B. Shipping Point and/or Delivered Sales, Shipping Point Basis"/>
    <s v="occasional higher"/>
    <m/>
    <s v="GUATEMALA. BY BOAT."/>
    <s v="Miami, Florida"/>
    <x v="0"/>
  </r>
  <r>
    <s v="CENTRAL AMERICA IMPORTS - PORTS OF ENTRY SOUTH FLORIDA"/>
    <s v="flat cartons"/>
    <x v="1"/>
    <x v="0"/>
    <n v="17"/>
    <n v="18.850000000000001"/>
    <n v="0.39833333333333337"/>
    <s v=""/>
    <s v=""/>
    <n v="2024"/>
    <s v="6s"/>
    <s v="Moderate and in few hands."/>
    <s v="GOOD"/>
    <s v="Sales F.O.B. Shipping Point and/or Delivered Sales, Shipping Point Basis"/>
    <m/>
    <m/>
    <s v="GUATEMALA. BY BOAT."/>
    <s v="Miami, Florida"/>
    <x v="0"/>
  </r>
  <r>
    <s v="CENTRAL AMERICA IMPORTS - PORTS OF ENTRY SOUTH FLORIDA"/>
    <s v="flat cartons"/>
    <x v="1"/>
    <x v="0"/>
    <n v="16"/>
    <n v="18.850000000000001"/>
    <n v="0.38722222222222225"/>
    <s v=""/>
    <s v=""/>
    <n v="2024"/>
    <s v="8s"/>
    <s v="Moderate and in few hands."/>
    <s v="GOOD"/>
    <s v="Sales F.O.B. Shipping Point and/or Delivered Sales, Shipping Point Basis"/>
    <s v="few low as 15.00"/>
    <m/>
    <s v="GUATEMALA. BY BOAT."/>
    <s v="Miami, Florida"/>
    <x v="0"/>
  </r>
  <r>
    <s v="CENTRAL AMERICA IMPORTS - PORTS OF ENTRY SOUTH FLORIDA"/>
    <s v="flat cartons"/>
    <x v="1"/>
    <x v="0"/>
    <n v="14"/>
    <n v="18.850000000000001"/>
    <n v="0.36499999999999999"/>
    <s v=""/>
    <s v=""/>
    <n v="2024"/>
    <s v="9s"/>
    <s v="Moderate and in few hands."/>
    <s v="GOOD"/>
    <s v="Sales F.O.B. Shipping Point and/or Delivered Sales, Shipping Point Basis"/>
    <s v="few low as 13.00"/>
    <m/>
    <s v="GUATEMALA. BY BOAT."/>
    <s v="Miami, Florida"/>
    <x v="0"/>
  </r>
  <r>
    <s v="CENTRAL AMERICA IMPORTS - PORTS OF ENTRY SOUTH FLORIDA"/>
    <s v="24 inch bins"/>
    <x v="0"/>
    <x v="1"/>
    <n v="301"/>
    <n v="310"/>
    <n v="0.43642857142857144"/>
    <s v=""/>
    <s v=""/>
    <n v="2024"/>
    <s v="45s"/>
    <s v="Moderate, in few hands."/>
    <s v="GOOD"/>
    <s v="Sales F.O.B. Shipping Point and/or Delivered Sales, Shipping Point Basis"/>
    <s v="few 365.00 occasional higher"/>
    <s v="miniature 6s slightly higher, others about steady."/>
    <s v="GUATEMALA. By Boat. Red Flesh Seedless Type wide range in price."/>
    <s v="Miami, Florida"/>
    <x v="0"/>
  </r>
  <r>
    <s v="CENTRAL AMERICA IMPORTS - PORTS OF ENTRY SOUTH FLORIDA"/>
    <s v="24 inch bins"/>
    <x v="0"/>
    <x v="1"/>
    <n v="301"/>
    <n v="310"/>
    <n v="0.43642857142857144"/>
    <s v=""/>
    <s v=""/>
    <n v="2024"/>
    <s v="36s"/>
    <s v="Moderate, in few hands."/>
    <s v="GOOD"/>
    <s v="Sales F.O.B. Shipping Point and/or Delivered Sales, Shipping Point Basis"/>
    <m/>
    <s v="miniature 6s slightly higher, others about steady."/>
    <s v="GUATEMALA. By Boat. Red Flesh Seedless Type wide range in price."/>
    <s v="Miami, Florida"/>
    <x v="0"/>
  </r>
  <r>
    <s v="CENTRAL AMERICA IMPORTS - PORTS OF ENTRY SOUTH FLORIDA"/>
    <s v="24 inch bins"/>
    <x v="0"/>
    <x v="1"/>
    <n v="287"/>
    <n v="310"/>
    <n v="0.42642857142857143"/>
    <s v=""/>
    <s v=""/>
    <n v="2024"/>
    <s v="60s"/>
    <s v="Moderate, in few hands."/>
    <s v="GOOD"/>
    <s v="Sales F.O.B. Shipping Point and/or Delivered Sales, Shipping Point Basis"/>
    <s v="few 325.00 occasional higher"/>
    <s v="miniature 6s slightly higher, others about steady."/>
    <s v="GUATEMALA. By Boat. Red Flesh Seedless Type wide range in price."/>
    <s v="Miami, Florida"/>
    <x v="0"/>
  </r>
  <r>
    <s v="CENTRAL AMERICA IMPORTS - PORTS OF ENTRY SOUTH FLORIDA"/>
    <s v="cartons"/>
    <x v="0"/>
    <x v="1"/>
    <n v="27"/>
    <n v="32.950000000000003"/>
    <n v="0.49846153846153857"/>
    <n v="31.85"/>
    <n v="32.950000000000003"/>
    <n v="2024"/>
    <s v="5s"/>
    <s v="Moderate, in few hands."/>
    <s v="GOOD"/>
    <s v="Sales F.O.B. Shipping Point and/or Delivered Sales, Shipping Point Basis"/>
    <s v="occasional higher"/>
    <s v="miniature 6s slightly higher, others about steady."/>
    <s v="GUATEMALA. By Boat. Red Flesh Seedless Type wide range in price."/>
    <s v="Miami, Florida"/>
    <x v="0"/>
  </r>
  <r>
    <s v="CENTRAL AMERICA IMPORTS - PORTS OF ENTRY SOUTH FLORIDA"/>
    <s v="flat cartons"/>
    <x v="1"/>
    <x v="1"/>
    <n v="17"/>
    <n v="18.95"/>
    <n v="0.41055555555555556"/>
    <n v="18"/>
    <n v="18.95"/>
    <n v="2024"/>
    <s v="6s"/>
    <s v="Moderate, in few hands."/>
    <s v="GOOD"/>
    <s v="Sales F.O.B. Shipping Point and/or Delivered Sales, Shipping Point Basis"/>
    <m/>
    <s v="miniature 6s slightly higher, others about steady."/>
    <s v="GUATEMALA. By Boat. Red Flesh Seedless Type wide range in price."/>
    <s v="Miami, Florida"/>
    <x v="0"/>
  </r>
  <r>
    <s v="CENTRAL AMERICA IMPORTS - PORTS OF ENTRY SOUTH FLORIDA"/>
    <s v="flat cartons"/>
    <x v="1"/>
    <x v="1"/>
    <n v="16"/>
    <n v="18.850000000000001"/>
    <n v="0.38722222222222225"/>
    <s v=""/>
    <s v=""/>
    <n v="2024"/>
    <s v="8s"/>
    <s v="Moderate, in few hands."/>
    <s v="GOOD"/>
    <s v="Sales F.O.B. Shipping Point and/or Delivered Sales, Shipping Point Basis"/>
    <s v="few low as 15.00"/>
    <s v="miniature 6s slightly higher, others about steady."/>
    <s v="GUATEMALA. By Boat. Red Flesh Seedless Type wide range in price."/>
    <s v="Miami, Florida"/>
    <x v="0"/>
  </r>
  <r>
    <s v="CENTRAL AMERICA IMPORTS - PORTS OF ENTRY SOUTH FLORIDA"/>
    <s v="flat cartons"/>
    <x v="1"/>
    <x v="1"/>
    <n v="14"/>
    <n v="18.850000000000001"/>
    <n v="0.36499999999999999"/>
    <s v=""/>
    <s v=""/>
    <n v="2024"/>
    <s v="9s"/>
    <s v="Moderate, in few hands."/>
    <s v="GOOD"/>
    <s v="Sales F.O.B. Shipping Point and/or Delivered Sales, Shipping Point Basis"/>
    <s v="few low as 13.00"/>
    <s v="miniature 6s slightly higher, others about steady."/>
    <s v="GUATEMALA. By Boat. Red Flesh Seedless Type wide range in price."/>
    <s v="Miami, Florida"/>
    <x v="0"/>
  </r>
  <r>
    <s v="CENTRAL AMERICA IMPORTS - PORTS OF ENTRY SOUTH FLORIDA"/>
    <s v="24 inch bins"/>
    <x v="0"/>
    <x v="2"/>
    <n v="280"/>
    <n v="325"/>
    <n v="0.41428571428571431"/>
    <n v="280"/>
    <n v="300"/>
    <n v="2024"/>
    <s v="45s"/>
    <s v="Moderate, in few hands."/>
    <s v="Miniature good, others good at lower prices."/>
    <s v="Sales F.O.B. Shipping Point and/or Delivered Sales, Shipping Point Basis"/>
    <m/>
    <s v="miniature about steady, others lower."/>
    <s v="GUATEMALA. By Boat. Red Flesh Seedless Type wide range in price."/>
    <s v="Miami, Florida"/>
    <x v="0"/>
  </r>
  <r>
    <s v="CENTRAL AMERICA IMPORTS - PORTS OF ENTRY SOUTH FLORIDA"/>
    <s v="24 inch bins"/>
    <x v="0"/>
    <x v="2"/>
    <n v="270"/>
    <n v="300"/>
    <n v="0.39642857142857141"/>
    <n v="270"/>
    <n v="285"/>
    <n v="2024"/>
    <s v="60s"/>
    <s v="Moderate, in few hands."/>
    <s v="Miniature good, others good at lower prices."/>
    <s v="Sales F.O.B. Shipping Point and/or Delivered Sales, Shipping Point Basis"/>
    <m/>
    <s v="miniature about steady, others lower."/>
    <s v="GUATEMALA. By Boat. Red Flesh Seedless Type wide range in price."/>
    <s v="Miami, Florida"/>
    <x v="0"/>
  </r>
  <r>
    <s v="CENTRAL AMERICA IMPORTS - PORTS OF ENTRY SOUTH FLORIDA"/>
    <s v="cartons"/>
    <x v="0"/>
    <x v="2"/>
    <n v="27"/>
    <n v="30.95"/>
    <n v="0.43038461538461542"/>
    <n v="27"/>
    <n v="28.95"/>
    <n v="2024"/>
    <s v="5s"/>
    <s v="Moderate, in few hands."/>
    <s v="Miniature good, others good at lower prices."/>
    <s v="Sales F.O.B. Shipping Point and/or Delivered Sales, Shipping Point Basis"/>
    <m/>
    <s v="miniature about steady, others lower."/>
    <s v="GUATEMALA. By Boat. Red Flesh Seedless Type wide range in price."/>
    <s v="Miami, Florida"/>
    <x v="0"/>
  </r>
  <r>
    <s v="CENTRAL AMERICA IMPORTS - PORTS OF ENTRY SOUTH FLORIDA"/>
    <s v="flat cartons"/>
    <x v="1"/>
    <x v="2"/>
    <n v="17"/>
    <n v="18.95"/>
    <n v="0.41055555555555556"/>
    <n v="18"/>
    <n v="18.95"/>
    <n v="2024"/>
    <s v="6s"/>
    <s v="Moderate, in few hands."/>
    <s v="Miniature good, others good at lower prices."/>
    <s v="Sales F.O.B. Shipping Point and/or Delivered Sales, Shipping Point Basis"/>
    <m/>
    <s v="miniature about steady, others lower."/>
    <s v="GUATEMALA. By Boat. Red Flesh Seedless Type wide range in price."/>
    <s v="Miami, Florida"/>
    <x v="0"/>
  </r>
  <r>
    <s v="CENTRAL AMERICA IMPORTS - PORTS OF ENTRY SOUTH FLORIDA"/>
    <s v="24 inch bins"/>
    <x v="0"/>
    <x v="3"/>
    <n v="280"/>
    <n v="325"/>
    <n v="0.41428571428571431"/>
    <n v="280"/>
    <n v="300"/>
    <n v="2024"/>
    <s v="45s"/>
    <s v="Moderate, in few hands."/>
    <s v="MODERATE"/>
    <s v="Sales F.O.B. Shipping Point and/or Delivered Sales, Shipping Point Basis"/>
    <m/>
    <s v="miniature 6s and bins 60s slightly lower, others about steady,"/>
    <s v="GUATEMALA. By Boat. Red Flesh Seedless Type wide range in price."/>
    <s v="Miami, Florida"/>
    <x v="0"/>
  </r>
  <r>
    <s v="CENTRAL AMERICA IMPORTS - PORTS OF ENTRY SOUTH FLORIDA"/>
    <s v="24 inch bins"/>
    <x v="0"/>
    <x v="3"/>
    <n v="270"/>
    <n v="300"/>
    <n v="0.39285714285714285"/>
    <n v="270"/>
    <n v="280"/>
    <n v="2024"/>
    <s v="60s"/>
    <s v="Moderate, in few hands."/>
    <s v="MODERATE"/>
    <s v="Sales F.O.B. Shipping Point and/or Delivered Sales, Shipping Point Basis"/>
    <m/>
    <s v="miniature 6s and bins 60s slightly lower, others about steady,"/>
    <s v="GUATEMALA. By Boat. Red Flesh Seedless Type wide range in price."/>
    <s v="Miami, Florida"/>
    <x v="0"/>
  </r>
  <r>
    <s v="CENTRAL AMERICA IMPORTS - PORTS OF ENTRY SOUTH FLORIDA"/>
    <s v="cartons"/>
    <x v="0"/>
    <x v="3"/>
    <n v="27"/>
    <n v="30.95"/>
    <n v="0.43038461538461542"/>
    <n v="27"/>
    <n v="28.95"/>
    <n v="2024"/>
    <s v="5s"/>
    <s v="Moderate, in few hands."/>
    <s v="MODERATE"/>
    <s v="Sales F.O.B. Shipping Point and/or Delivered Sales, Shipping Point Basis"/>
    <m/>
    <s v="miniature 6s and bins 60s slightly lower, others about steady,"/>
    <s v="GUATEMALA. By Boat. Red Flesh Seedless Type wide range in price."/>
    <s v="Miami, Florida"/>
    <x v="0"/>
  </r>
  <r>
    <s v="CENTRAL AMERICA IMPORTS - PORTS OF ENTRY SOUTH FLORIDA"/>
    <s v="flat cartons"/>
    <x v="1"/>
    <x v="3"/>
    <n v="16"/>
    <n v="18.95"/>
    <n v="0.39944444444444449"/>
    <n v="17"/>
    <n v="18.95"/>
    <n v="2024"/>
    <s v="6s"/>
    <s v="Moderate, in few hands."/>
    <s v="MODERATE"/>
    <s v="Sales F.O.B. Shipping Point and/or Delivered Sales, Shipping Point Basis"/>
    <m/>
    <s v="miniature 6s and bins 60s slightly lower, others about steady,"/>
    <s v="GUATEMALA. By Boat. Red Flesh Seedless Type wide range in price."/>
    <s v="Miami, Florida"/>
    <x v="0"/>
  </r>
  <r>
    <s v="CENTRAL AMERICA IMPORTS - PORTS OF ENTRY SOUTH FLORIDA"/>
    <s v="flat cartons"/>
    <x v="1"/>
    <x v="3"/>
    <n v="15"/>
    <n v="17"/>
    <n v="0.36666666666666664"/>
    <n v="16"/>
    <n v="17"/>
    <n v="2024"/>
    <s v="8s"/>
    <s v="Moderate, in few hands."/>
    <s v="MODERATE"/>
    <s v="Sales F.O.B. Shipping Point and/or Delivered Sales, Shipping Point Basis"/>
    <m/>
    <s v="miniature 6s and bins 60s slightly lower, others about steady,"/>
    <s v="GUATEMALA. By Boat. Red Flesh Seedless Type wide range in price."/>
    <s v="Miami, Florida"/>
    <x v="0"/>
  </r>
  <r>
    <s v="CENTRAL AMERICA IMPORTS - PORTS OF ENTRY SOUTH FLORIDA"/>
    <s v="flat cartons"/>
    <x v="1"/>
    <x v="3"/>
    <n v="13"/>
    <n v="15"/>
    <n v="0.32222222222222224"/>
    <n v="14"/>
    <n v="15"/>
    <n v="2024"/>
    <s v="9s"/>
    <s v="Moderate, in few hands."/>
    <s v="MODERATE"/>
    <s v="Sales F.O.B. Shipping Point and/or Delivered Sales, Shipping Point Basis"/>
    <m/>
    <s v="miniature 6s and bins 60s slightly lower, others about steady,"/>
    <s v="GUATEMALA. By Boat. Red Flesh Seedless Type wide range in price."/>
    <s v="Miami, Florida"/>
    <x v="0"/>
  </r>
  <r>
    <s v="CENTRAL AMERICA IMPORTS - PORTS OF ENTRY SOUTH FLORIDA"/>
    <s v="24 inch bins"/>
    <x v="0"/>
    <x v="4"/>
    <n v="245"/>
    <n v="273"/>
    <n v="0.37857142857142856"/>
    <n v="260"/>
    <n v="270"/>
    <n v="2024"/>
    <s v="45s"/>
    <s v="MODERATE"/>
    <s v="MODERATE"/>
    <s v="Sales F.O.B. Shipping Point and/or Delivered Sales, Shipping Point Basis"/>
    <s v="few 285.00"/>
    <m/>
    <s v="GUATEMALA. By Boat. Red Flesh Seedless Type wide range in price."/>
    <s v="Miami, Florida"/>
    <x v="0"/>
  </r>
  <r>
    <s v="CENTRAL AMERICA IMPORTS - PORTS OF ENTRY SOUTH FLORIDA"/>
    <s v="24 inch bins"/>
    <x v="0"/>
    <x v="4"/>
    <n v="235"/>
    <n v="270"/>
    <n v="0.35357142857142859"/>
    <n v="235"/>
    <n v="260"/>
    <n v="2024"/>
    <s v="36s"/>
    <s v="MODERATE"/>
    <s v="MODERATE"/>
    <s v="Sales F.O.B. Shipping Point and/or Delivered Sales, Shipping Point Basis"/>
    <s v="few 285.00"/>
    <m/>
    <s v="GUATEMALA. By Boat. Red Flesh Seedless Type wide range in price."/>
    <s v="Miami, Florida"/>
    <x v="0"/>
  </r>
  <r>
    <s v="CENTRAL AMERICA IMPORTS - PORTS OF ENTRY SOUTH FLORIDA"/>
    <s v="24 inch bins"/>
    <x v="0"/>
    <x v="4"/>
    <n v="235"/>
    <n v="250"/>
    <n v="0.34285714285714286"/>
    <n v="235"/>
    <n v="245"/>
    <n v="2024"/>
    <s v="60s"/>
    <s v="MODERATE"/>
    <s v="MODERATE"/>
    <s v="Sales F.O.B. Shipping Point and/or Delivered Sales, Shipping Point Basis"/>
    <s v="few 259.00"/>
    <m/>
    <s v="GUATEMALA. By Boat. Red Flesh Seedless Type wide range in price."/>
    <s v="Miami, Florida"/>
    <x v="0"/>
  </r>
  <r>
    <s v="CENTRAL AMERICA IMPORTS - PORTS OF ENTRY SOUTH FLORIDA"/>
    <s v="cartons"/>
    <x v="0"/>
    <x v="4"/>
    <n v="24"/>
    <n v="26"/>
    <n v="0.38461538461538464"/>
    <s v=""/>
    <s v=""/>
    <n v="2024"/>
    <s v="5s"/>
    <s v="MODERATE"/>
    <s v="MODERATE"/>
    <s v="Sales F.O.B. Shipping Point and/or Delivered Sales, Shipping Point Basis"/>
    <s v="occasional higher"/>
    <m/>
    <s v="GUATEMALA. By Boat. Red Flesh Seedless Type wide range in price."/>
    <s v="Miami, Florida"/>
    <x v="0"/>
  </r>
  <r>
    <s v="CENTRAL AMERICA IMPORTS - PORTS OF ENTRY SOUTH FLORIDA"/>
    <s v="flat cartons"/>
    <x v="1"/>
    <x v="4"/>
    <n v="16"/>
    <n v="18"/>
    <n v="0.36666666666666664"/>
    <n v="16"/>
    <n v="17"/>
    <n v="2024"/>
    <s v="6s"/>
    <s v="MODERATE"/>
    <s v="MODERATE"/>
    <s v="Sales F.O.B. Shipping Point and/or Delivered Sales, Shipping Point Basis"/>
    <s v="few 18.85"/>
    <m/>
    <s v="GUATEMALA. By Boat. Red Flesh Seedless Type wide range in price."/>
    <s v="Miami, Florida"/>
    <x v="0"/>
  </r>
  <r>
    <s v="CENTRAL AMERICA IMPORTS - PORTS OF ENTRY SOUTH FLORIDA"/>
    <s v="flat cartons"/>
    <x v="1"/>
    <x v="4"/>
    <n v="15"/>
    <n v="17"/>
    <n v="0.35499999999999998"/>
    <n v="15"/>
    <n v="16.95"/>
    <n v="2024"/>
    <s v="8s"/>
    <s v="MODERATE"/>
    <s v="MODERATE"/>
    <s v="Sales F.O.B. Shipping Point and/or Delivered Sales, Shipping Point Basis"/>
    <s v="few 18.85"/>
    <m/>
    <s v="GUATEMALA. By Boat. Red Flesh Seedless Type wide range in price."/>
    <s v="Miami, Florida"/>
    <x v="0"/>
  </r>
  <r>
    <s v="CENTRAL AMERICA IMPORTS - PORTS OF ENTRY SOUTH FLORIDA"/>
    <s v="flat cartons"/>
    <x v="1"/>
    <x v="4"/>
    <n v="12"/>
    <n v="15"/>
    <n v="0.28888888888888886"/>
    <n v="12"/>
    <n v="14"/>
    <n v="2024"/>
    <s v="9s"/>
    <s v="MODERATE"/>
    <s v="MODERATE"/>
    <s v="Sales F.O.B. Shipping Point and/or Delivered Sales, Shipping Point Basis"/>
    <m/>
    <m/>
    <s v="GUATEMALA. By Boat. Red Flesh Seedless Type wide range in price."/>
    <s v="Miami, Florida"/>
    <x v="0"/>
  </r>
  <r>
    <s v="CENTRAL AMERICA IMPORTS - PORTS OF ENTRY SOUTH FLORIDA"/>
    <s v="24 inch bins"/>
    <x v="0"/>
    <x v="5"/>
    <n v="245"/>
    <n v="273"/>
    <n v="0.37857142857142856"/>
    <n v="260"/>
    <n v="270"/>
    <n v="2024"/>
    <s v="45s"/>
    <s v="MODERATE"/>
    <s v="MODERATE"/>
    <s v="Sales F.O.B. Shipping Point and/or Delivered Sales, Shipping Point Basis"/>
    <s v="few 285.00"/>
    <s v="About Steady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0"/>
    <x v="5"/>
    <n v="235"/>
    <n v="250"/>
    <n v="0.34285714285714286"/>
    <n v="235"/>
    <n v="245"/>
    <n v="2024"/>
    <s v="60s"/>
    <s v="MODERATE"/>
    <s v="MODERATE"/>
    <s v="Sales F.O.B. Shipping Point and/or Delivered Sales, Shipping Point Basis"/>
    <s v="few 259.00"/>
    <s v="About Steady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0"/>
    <x v="5"/>
    <n v="235"/>
    <n v="270"/>
    <n v="0.35357142857142859"/>
    <n v="235"/>
    <n v="260"/>
    <n v="2024"/>
    <s v="36s"/>
    <s v="MODERATE"/>
    <s v="MODERATE"/>
    <s v="Sales F.O.B. Shipping Point and/or Delivered Sales, Shipping Point Basis"/>
    <s v="few 285.00"/>
    <s v="About Steady"/>
    <s v="GUATEMALA, few HONDURAS. By Boat. Many present shipments from prior bookings and/or previous commitments."/>
    <s v="Miami, Florida"/>
    <x v="0"/>
  </r>
  <r>
    <s v="CENTRAL AMERICA IMPORTS - PORTS OF ENTRY SOUTH FLORIDA"/>
    <s v="cartons"/>
    <x v="0"/>
    <x v="5"/>
    <n v="24"/>
    <n v="26"/>
    <n v="0.38461538461538464"/>
    <s v=""/>
    <s v=""/>
    <n v="2024"/>
    <s v="5s"/>
    <s v="MODERATE"/>
    <s v="MODERATE"/>
    <s v="Sales F.O.B. Shipping Point and/or Delivered Sales, Shipping Point Basis"/>
    <s v="occasional higher"/>
    <s v="About Steady"/>
    <s v="GUATEMALA, few HONDURAS. By Boat. Many present shipments from prior bookings and/or previous commitments."/>
    <s v="Miami, Florida"/>
    <x v="0"/>
  </r>
  <r>
    <s v="CENTRAL AMERICA IMPORTS - PORTS OF ENTRY SOUTH FLORIDA"/>
    <s v="cartons"/>
    <x v="0"/>
    <x v="5"/>
    <n v="22"/>
    <n v="27"/>
    <n v="0.36923076923076925"/>
    <n v="22"/>
    <n v="26"/>
    <n v="2024"/>
    <s v="4s"/>
    <s v="MODERATE"/>
    <s v="MODERATE"/>
    <s v="Sales F.O.B. Shipping Point and/or Delivered Sales, Shipping Point Basis"/>
    <s v="occasional lower"/>
    <s v="About Steady"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1"/>
    <x v="5"/>
    <n v="16"/>
    <n v="18"/>
    <n v="0.36666666666666664"/>
    <n v="16"/>
    <n v="17"/>
    <n v="2024"/>
    <s v="6s"/>
    <s v="MODERATE"/>
    <s v="MODERATE"/>
    <s v="Sales F.O.B. Shipping Point and/or Delivered Sales, Shipping Point Basis"/>
    <s v="few 18.85"/>
    <s v="About Steady"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1"/>
    <x v="5"/>
    <n v="15"/>
    <n v="17"/>
    <n v="0.35499999999999998"/>
    <n v="15"/>
    <n v="16.95"/>
    <n v="2024"/>
    <s v="8s"/>
    <s v="MODERATE"/>
    <s v="MODERATE"/>
    <s v="Sales F.O.B. Shipping Point and/or Delivered Sales, Shipping Point Basis"/>
    <s v="few 18.85"/>
    <s v="About Steady"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1"/>
    <x v="5"/>
    <n v="12"/>
    <n v="15"/>
    <n v="0.28888888888888886"/>
    <n v="12"/>
    <n v="14"/>
    <n v="2024"/>
    <s v="9s"/>
    <s v="MODERATE"/>
    <s v="MODERATE"/>
    <s v="Sales F.O.B. Shipping Point and/or Delivered Sales, Shipping Point Basis"/>
    <s v="few 18.85"/>
    <s v="About Steady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0"/>
    <x v="6"/>
    <n v="225"/>
    <n v="260"/>
    <n v="0.33571428571428569"/>
    <n v="225"/>
    <n v="245"/>
    <n v="2024"/>
    <s v="45s"/>
    <s v="MODERATE"/>
    <s v="FAIRLY LIGHT"/>
    <s v="Sales F.O.B. Shipping Point and/or Delivered Sales, Shipping Point Basis"/>
    <s v="few 285.00"/>
    <s v="cartons 5s and bins 45s lower, miniature about steady, others slightly lower.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0"/>
    <x v="6"/>
    <n v="225"/>
    <n v="260"/>
    <n v="0.33571428571428569"/>
    <n v="225"/>
    <n v="245"/>
    <n v="2024"/>
    <s v="36s"/>
    <s v="MODERATE"/>
    <s v="FAIRLY LIGHT"/>
    <s v="Sales F.O.B. Shipping Point and/or Delivered Sales, Shipping Point Basis"/>
    <s v="few 285.00"/>
    <s v="cartons 5s and bins 45s lower, miniature about steady, others slightly lower.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0"/>
    <x v="6"/>
    <n v="225"/>
    <n v="250"/>
    <n v="0.33571428571428569"/>
    <n v="225"/>
    <n v="245"/>
    <n v="2024"/>
    <s v="60s"/>
    <s v="MODERATE"/>
    <s v="FAIRLY LIGHT"/>
    <s v="Sales F.O.B. Shipping Point and/or Delivered Sales, Shipping Point Basis"/>
    <m/>
    <s v="cartons 5s and bins 45s lower, miniature about steady, others slightly lower."/>
    <s v="GUATEMALA, few HONDURAS. By Boat. Many present shipments from prior bookings and/or previous commitments."/>
    <s v="Miami, Florida"/>
    <x v="0"/>
  </r>
  <r>
    <s v="CENTRAL AMERICA IMPORTS - PORTS OF ENTRY SOUTH FLORIDA"/>
    <s v="cartons"/>
    <x v="0"/>
    <x v="6"/>
    <n v="22"/>
    <n v="24"/>
    <n v="0.33846153846153848"/>
    <n v="22"/>
    <s v=""/>
    <n v="2024"/>
    <s v="5s"/>
    <s v="MODERATE"/>
    <s v="FAIRLY LIGHT"/>
    <s v="Sales F.O.B. Shipping Point and/or Delivered Sales, Shipping Point Basis"/>
    <s v="occasional higher"/>
    <s v="cartons 5s and bins 45s lower, miniature about steady, others slightly lower."/>
    <s v="GUATEMALA, few HONDURAS. By Boat. Many present shipments from prior bookings and/or previous commitments."/>
    <s v="Miami, Florida"/>
    <x v="0"/>
  </r>
  <r>
    <s v="CENTRAL AMERICA IMPORTS - PORTS OF ENTRY SOUTH FLORIDA"/>
    <s v="cartons"/>
    <x v="0"/>
    <x v="6"/>
    <n v="22"/>
    <n v="24"/>
    <n v="0.33846153846153848"/>
    <n v="22"/>
    <s v=""/>
    <n v="2024"/>
    <s v="4s"/>
    <s v="MODERATE"/>
    <s v="FAIRLY LIGHT"/>
    <s v="Sales F.O.B. Shipping Point and/or Delivered Sales, Shipping Point Basis"/>
    <m/>
    <s v="cartons 5s and bins 45s lower, miniature about steady, others slightly lower."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1"/>
    <x v="6"/>
    <n v="16"/>
    <n v="18"/>
    <n v="0.36666666666666664"/>
    <n v="16"/>
    <n v="17"/>
    <n v="2024"/>
    <s v="6s"/>
    <s v="MODERATE"/>
    <s v="FAIRLY LIGHT"/>
    <s v="Sales F.O.B. Shipping Point and/or Delivered Sales, Shipping Point Basis"/>
    <s v="few 17.85"/>
    <s v="cartons 5s and bins 45s lower, miniature about steady, others slightly lower."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1"/>
    <x v="6"/>
    <n v="15"/>
    <n v="17"/>
    <n v="0.35499999999999998"/>
    <n v="15"/>
    <n v="16.95"/>
    <n v="2024"/>
    <s v="8s"/>
    <s v="MODERATE"/>
    <s v="FAIRLY LIGHT"/>
    <s v="Sales F.O.B. Shipping Point and/or Delivered Sales, Shipping Point Basis"/>
    <s v="few 17.85"/>
    <s v="cartons 5s and bins 45s lower, miniature about steady, others slightly lower."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1"/>
    <x v="6"/>
    <n v="12"/>
    <n v="15"/>
    <n v="0.28888888888888886"/>
    <n v="12"/>
    <n v="14"/>
    <n v="2024"/>
    <s v="9s"/>
    <s v="MODERATE"/>
    <s v="FAIRLY LIGHT"/>
    <s v="Sales F.O.B. Shipping Point and/or Delivered Sales, Shipping Point Basis"/>
    <s v="few 17.85"/>
    <s v="cartons 5s and bins 45s lower, miniature about steady, others slightly lower.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0"/>
    <x v="7"/>
    <n v="225"/>
    <n v="260"/>
    <n v="0.33571428571428569"/>
    <n v="225"/>
    <n v="245"/>
    <n v="2024"/>
    <s v="60s"/>
    <s v="MODERATE"/>
    <s v="FAIRLY LIGHT"/>
    <s v="Sales F.O.B. Shipping Point and/or Delivered Sales, Shipping Point Basis"/>
    <s v="few high as 280.00"/>
    <s v="About Steady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0"/>
    <x v="7"/>
    <n v="225"/>
    <n v="260"/>
    <n v="0.33571428571428569"/>
    <n v="225"/>
    <n v="245"/>
    <n v="2024"/>
    <s v="45s"/>
    <s v="MODERATE"/>
    <s v="FAIRLY LIGHT"/>
    <s v="Sales F.O.B. Shipping Point and/or Delivered Sales, Shipping Point Basis"/>
    <s v="few 285.00"/>
    <s v="About Steady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0"/>
    <x v="7"/>
    <n v="225"/>
    <n v="260"/>
    <n v="0.33571428571428569"/>
    <n v="225"/>
    <n v="245"/>
    <n v="2024"/>
    <s v="36s"/>
    <s v="MODERATE"/>
    <s v="FAIRLY LIGHT"/>
    <s v="Sales F.O.B. Shipping Point and/or Delivered Sales, Shipping Point Basis"/>
    <s v="few 285.00"/>
    <s v="About Steady"/>
    <s v="GUATEMALA, few HONDURAS. By Boat. Many present shipments from prior bookings and/or previous commitments."/>
    <s v="Miami, Florida"/>
    <x v="0"/>
  </r>
  <r>
    <s v="CENTRAL AMERICA IMPORTS - PORTS OF ENTRY SOUTH FLORIDA"/>
    <s v="cartons"/>
    <x v="0"/>
    <x v="7"/>
    <n v="22"/>
    <n v="24"/>
    <n v="0.33846153846153848"/>
    <n v="22"/>
    <s v=""/>
    <n v="2024"/>
    <s v="4s"/>
    <s v="MODERATE"/>
    <s v="FAIRLY LIGHT"/>
    <s v="Sales F.O.B. Shipping Point and/or Delivered Sales, Shipping Point Basis"/>
    <m/>
    <s v="About Steady"/>
    <s v="GUATEMALA, few HONDURAS. By Boat. Many present shipments from prior bookings and/or previous commitments."/>
    <s v="Miami, Florida"/>
    <x v="0"/>
  </r>
  <r>
    <s v="CENTRAL AMERICA IMPORTS - PORTS OF ENTRY SOUTH FLORIDA"/>
    <s v="cartons"/>
    <x v="0"/>
    <x v="7"/>
    <n v="22"/>
    <n v="24"/>
    <n v="0.33846153846153848"/>
    <n v="22"/>
    <s v=""/>
    <n v="2024"/>
    <s v="5s"/>
    <s v="MODERATE"/>
    <s v="FAIRLY LIGHT"/>
    <s v="Sales F.O.B. Shipping Point and/or Delivered Sales, Shipping Point Basis"/>
    <s v="occasional higher"/>
    <s v="About Steady"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1"/>
    <x v="7"/>
    <n v="16"/>
    <n v="18"/>
    <n v="0.36666666666666664"/>
    <n v="16"/>
    <n v="17"/>
    <n v="2024"/>
    <s v="6s"/>
    <s v="MODERATE"/>
    <s v="FAIRLY LIGHT"/>
    <s v="Sales F.O.B. Shipping Point and/or Delivered Sales, Shipping Point Basis"/>
    <m/>
    <s v="About Steady"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1"/>
    <x v="7"/>
    <n v="15"/>
    <n v="17"/>
    <n v="0.35499999999999998"/>
    <n v="15"/>
    <n v="16.95"/>
    <n v="2024"/>
    <s v="8s"/>
    <s v="MODERATE"/>
    <s v="FAIRLY LIGHT"/>
    <s v="Sales F.O.B. Shipping Point and/or Delivered Sales, Shipping Point Basis"/>
    <s v="few high as 18.00"/>
    <s v="About Steady"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1"/>
    <x v="7"/>
    <n v="12"/>
    <n v="15"/>
    <n v="0.28888888888888886"/>
    <n v="12"/>
    <n v="14"/>
    <n v="2024"/>
    <s v="9s"/>
    <s v="MODERATE"/>
    <s v="FAIRLY LIGHT"/>
    <s v="Sales F.O.B. Shipping Point and/or Delivered Sales, Shipping Point Basis"/>
    <s v="few 16.00-17.85"/>
    <s v="About Steady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0"/>
    <x v="8"/>
    <n v="225"/>
    <n v="260"/>
    <n v="0.33571428571428569"/>
    <n v="225"/>
    <n v="245"/>
    <n v="2024"/>
    <s v="45s"/>
    <s v="MODERATE"/>
    <s v="FAIRLY LIGHT"/>
    <s v="Sales F.O.B. Shipping Point and/or Delivered Sales, Shipping Point Basis"/>
    <s v="few 285.00"/>
    <s v="miniature 8s, cartons 5s and bins 36s slightly lower, others About Steady.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0"/>
    <x v="8"/>
    <n v="220"/>
    <n v="245"/>
    <n v="0.33214285714285713"/>
    <s v=""/>
    <s v=""/>
    <n v="2024"/>
    <s v="36s"/>
    <s v="MODERATE"/>
    <s v="FAIRLY LIGHT"/>
    <s v="Sales F.O.B. Shipping Point and/or Delivered Sales, Shipping Point Basis"/>
    <s v="few 285.00"/>
    <s v="miniature 8s, cartons 5s and bins 36s slightly lower, others About Steady.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0"/>
    <x v="8"/>
    <n v="220"/>
    <n v="260"/>
    <n v="0.33571428571428569"/>
    <n v="225"/>
    <n v="245"/>
    <n v="2024"/>
    <s v="60s"/>
    <s v="MODERATE"/>
    <s v="FAIRLY LIGHT"/>
    <s v="Sales F.O.B. Shipping Point and/or Delivered Sales, Shipping Point Basis"/>
    <s v="occasional higher"/>
    <s v="miniature 8s, cartons 5s and bins 36s slightly lower, others About Steady."/>
    <s v="GUATEMALA, few HONDURAS. By Boat. Many present shipments from prior bookings and/or previous commitments."/>
    <s v="Miami, Florida"/>
    <x v="0"/>
  </r>
  <r>
    <s v="CENTRAL AMERICA IMPORTS - PORTS OF ENTRY SOUTH FLORIDA"/>
    <s v="cartons"/>
    <x v="0"/>
    <x v="8"/>
    <n v="22"/>
    <n v="24"/>
    <n v="0.33846153846153848"/>
    <n v="22"/>
    <s v=""/>
    <n v="2024"/>
    <s v="4s"/>
    <s v="MODERATE"/>
    <s v="FAIRLY LIGHT"/>
    <s v="Sales F.O.B. Shipping Point and/or Delivered Sales, Shipping Point Basis"/>
    <m/>
    <s v="miniature 8s, cartons 5s and bins 36s slightly lower, others About Steady."/>
    <s v="GUATEMALA, few HONDURAS. By Boat. Many present shipments from prior bookings and/or previous commitments."/>
    <s v="Miami, Florida"/>
    <x v="0"/>
  </r>
  <r>
    <s v="CENTRAL AMERICA IMPORTS - PORTS OF ENTRY SOUTH FLORIDA"/>
    <s v="cartons"/>
    <x v="0"/>
    <x v="8"/>
    <n v="20"/>
    <n v="24"/>
    <n v="0.32307692307692309"/>
    <n v="20"/>
    <n v="22"/>
    <n v="2024"/>
    <s v="5s"/>
    <s v="MODERATE"/>
    <s v="FAIRLY LIGHT"/>
    <s v="Sales F.O.B. Shipping Point and/or Delivered Sales, Shipping Point Basis"/>
    <m/>
    <s v="miniature 8s, cartons 5s and bins 36s slightly lower, others About Steady."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1"/>
    <x v="8"/>
    <n v="15.95"/>
    <n v="18"/>
    <n v="0.36666666666666664"/>
    <n v="16"/>
    <n v="17"/>
    <n v="2024"/>
    <s v="6s"/>
    <s v="MODERATE"/>
    <s v="FAIRLY LIGHT"/>
    <s v="Sales F.O.B. Shipping Point and/or Delivered Sales, Shipping Point Basis"/>
    <m/>
    <s v="miniature 8s, cartons 5s and bins 36s slightly lower, others About Steady."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1"/>
    <x v="8"/>
    <n v="15"/>
    <n v="17"/>
    <n v="0.34444444444444444"/>
    <n v="15"/>
    <n v="16"/>
    <n v="2024"/>
    <s v="8s"/>
    <s v="MODERATE"/>
    <s v="FAIRLY LIGHT"/>
    <s v="Sales F.O.B. Shipping Point and/or Delivered Sales, Shipping Point Basis"/>
    <s v="occasional higher"/>
    <s v="miniature 8s, cartons 5s and bins 36s slightly lower, others About Steady."/>
    <s v="GUATEMALA, few HONDURAS. By Boat. Many present shipments from prior bookings and/or previous commitments."/>
    <s v="Miami, Florida"/>
    <x v="0"/>
  </r>
  <r>
    <s v="CENTRAL AMERICA IMPORTS - PORTS OF ENTRY SOUTH FLORIDA"/>
    <s v="flat cartons"/>
    <x v="1"/>
    <x v="8"/>
    <n v="12"/>
    <n v="15"/>
    <n v="0.28888888888888886"/>
    <n v="12"/>
    <n v="14"/>
    <n v="2024"/>
    <s v="9s"/>
    <s v="MODERATE"/>
    <s v="FAIRLY LIGHT"/>
    <s v="Sales F.O.B. Shipping Point and/or Delivered Sales, Shipping Point Basis"/>
    <s v="few 16.00-17.85"/>
    <s v="miniature 8s, cartons 5s and bins 36s slightly lower, others About Steady."/>
    <s v="GUATEMALA, few HONDURAS. By Boat. Many present shipments from prior bookings and/or previous commitments."/>
    <s v="Miami, Florida"/>
    <x v="0"/>
  </r>
  <r>
    <s v="CENTRAL AMERICA IMPORTS - PORTS OF ENTRY SOUTH FLORIDA"/>
    <s v="24 inch bins"/>
    <x v="0"/>
    <x v="9"/>
    <n v="225"/>
    <n v="260"/>
    <n v="0.33571428571428569"/>
    <n v="225"/>
    <n v="245"/>
    <n v="2024"/>
    <s v="45s"/>
    <s v="MODERATE"/>
    <s v="FAIRLY LIGHT"/>
    <s v="Sales F.O.B. Shipping Point and/or Delivered Sales, Shipping Point Basis"/>
    <s v="few 285.00"/>
    <s v="miniature 9s and bins 60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0"/>
    <x v="9"/>
    <n v="220"/>
    <n v="245"/>
    <n v="0.33571428571428569"/>
    <n v="225"/>
    <n v="245"/>
    <n v="2024"/>
    <s v="60s"/>
    <s v="MODERATE"/>
    <s v="FAIRLY LIGHT"/>
    <s v="Sales F.O.B. Shipping Point and/or Delivered Sales, Shipping Point Basis"/>
    <m/>
    <s v="miniature 9s and bins 60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0"/>
    <x v="9"/>
    <n v="220"/>
    <n v="245"/>
    <n v="0.33214285714285713"/>
    <s v=""/>
    <s v=""/>
    <n v="2024"/>
    <s v="36s"/>
    <s v="MODERATE"/>
    <s v="FAIRLY LIGHT"/>
    <s v="Sales F.O.B. Shipping Point and/or Delivered Sales, Shipping Point Basis"/>
    <s v="few 285.00"/>
    <s v="miniature 9s and bins 60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cartons"/>
    <x v="0"/>
    <x v="9"/>
    <n v="22"/>
    <n v="24"/>
    <n v="0.33846153846153848"/>
    <n v="22"/>
    <s v=""/>
    <n v="2024"/>
    <s v="4s"/>
    <s v="MODERATE"/>
    <s v="FAIRLY LIGHT"/>
    <s v="Sales F.O.B. Shipping Point and/or Delivered Sales, Shipping Point Basis"/>
    <m/>
    <s v="miniature 9s and bins 60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cartons"/>
    <x v="0"/>
    <x v="9"/>
    <n v="20"/>
    <n v="24"/>
    <n v="0.32307692307692309"/>
    <n v="20"/>
    <n v="22"/>
    <n v="2024"/>
    <s v="5s"/>
    <s v="MODERATE"/>
    <s v="FAIRLY LIGHT"/>
    <s v="Sales F.O.B. Shipping Point and/or Delivered Sales, Shipping Point Basis"/>
    <m/>
    <s v="miniature 9s and bins 60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1"/>
    <x v="9"/>
    <n v="15"/>
    <n v="18"/>
    <n v="0.36611111111111116"/>
    <n v="15.95"/>
    <n v="17"/>
    <n v="2024"/>
    <s v="6s"/>
    <s v="MODERATE"/>
    <s v="FAIRLY LIGHT"/>
    <s v="Sales F.O.B. Shipping Point and/or Delivered Sales, Shipping Point Basis"/>
    <m/>
    <s v="miniature 9s and bins 60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1"/>
    <x v="9"/>
    <n v="15"/>
    <n v="17"/>
    <n v="0.34444444444444444"/>
    <n v="15"/>
    <n v="16"/>
    <n v="2024"/>
    <s v="8s"/>
    <s v="MODERATE"/>
    <s v="FAIRLY LIGHT"/>
    <s v="Sales F.O.B. Shipping Point and/or Delivered Sales, Shipping Point Basis"/>
    <s v="occasional higher"/>
    <s v="miniature 9s and bins 60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1"/>
    <x v="9"/>
    <n v="12"/>
    <n v="14"/>
    <n v="0.27777777777777779"/>
    <n v="12"/>
    <n v="13"/>
    <n v="2024"/>
    <s v="9s"/>
    <s v="MODERATE"/>
    <s v="FAIRLY LIGHT"/>
    <s v="Sales F.O.B. Shipping Point and/or Delivered Sales, Shipping Point Basis"/>
    <s v="occasional higher"/>
    <s v="miniature 9s and bins 60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0"/>
    <x v="10"/>
    <n v="220"/>
    <n v="245"/>
    <n v="0.3392857142857143"/>
    <n v="230"/>
    <n v="245"/>
    <n v="2024"/>
    <s v="60s"/>
    <s v="Bins 36-45s fairly heavy, 60s light, others MODERATE."/>
    <s v="bins 60s moderate, others FAIRLY LIGHT"/>
    <s v="Sales F.O.B. Shipping Point and/or Delivered Sales, Shipping Point Basis"/>
    <m/>
    <s v="bins 60s slightly higher, 36s lower, bins 45s and cartons 4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0"/>
    <x v="10"/>
    <n v="200"/>
    <n v="260"/>
    <n v="0.32142857142857145"/>
    <n v="210"/>
    <n v="240"/>
    <n v="2024"/>
    <s v="45s"/>
    <s v="Bins 36-45s fairly heavy, 60s light, others MODERATE."/>
    <s v="bins 60s moderate, others FAIRLY LIGHT"/>
    <s v="Sales F.O.B. Shipping Point and/or Delivered Sales, Shipping Point Basis"/>
    <s v="occasional higher"/>
    <s v="bins 60s slightly higher, 36s lower, bins 45s and cartons 4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0"/>
    <x v="10"/>
    <n v="185"/>
    <n v="220"/>
    <n v="0.3"/>
    <n v="200"/>
    <n v="220"/>
    <n v="2024"/>
    <s v="36s"/>
    <s v="Bins 36-45s fairly heavy, 60s light, others MODERATE."/>
    <s v="bins 60s moderate, others FAIRLY LIGHT"/>
    <s v="Sales F.O.B. Shipping Point and/or Delivered Sales, Shipping Point Basis"/>
    <s v="occasional higher"/>
    <s v="bins 60s slightly higher, 36s lower, bins 45s and cartons 4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cartons"/>
    <x v="0"/>
    <x v="10"/>
    <n v="20.95"/>
    <n v="24.95"/>
    <n v="0.33038461538461539"/>
    <n v="20.95"/>
    <n v="22"/>
    <n v="2024"/>
    <s v="4s"/>
    <s v="Bins 36-45s fairly heavy, 60s light, others MODERATE."/>
    <s v="bins 60s moderate, others FAIRLY LIGHT"/>
    <s v="Sales F.O.B. Shipping Point and/or Delivered Sales, Shipping Point Basis"/>
    <m/>
    <s v="bins 60s slightly higher, 36s lower, bins 45s and cartons 4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cartons"/>
    <x v="0"/>
    <x v="10"/>
    <n v="20"/>
    <n v="24.95"/>
    <n v="0.32307692307692309"/>
    <n v="20"/>
    <n v="22"/>
    <n v="2024"/>
    <s v="5s"/>
    <s v="Bins 36-45s fairly heavy, 60s light, others MODERATE."/>
    <s v="bins 60s moderate, others FAIRLY LIGHT"/>
    <s v="Sales F.O.B. Shipping Point and/or Delivered Sales, Shipping Point Basis"/>
    <m/>
    <s v="bins 60s slightly higher, 36s lower, bins 45s and cartons 4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1"/>
    <x v="10"/>
    <n v="15"/>
    <n v="17"/>
    <n v="0.34444444444444444"/>
    <n v="15"/>
    <n v="16"/>
    <n v="2024"/>
    <s v="8s"/>
    <s v="Bins 36-45s fairly heavy, 60s light, others MODERATE."/>
    <s v="bins 60s moderate, others FAIRLY LIGHT"/>
    <s v="Sales F.O.B. Shipping Point and/or Delivered Sales, Shipping Point Basis"/>
    <s v="occasional higher"/>
    <s v="bins 60s slightly higher, 36s lower, bins 45s and cartons 4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1"/>
    <x v="10"/>
    <n v="15"/>
    <n v="18"/>
    <n v="0.36611111111111116"/>
    <n v="15.95"/>
    <n v="17"/>
    <n v="2024"/>
    <s v="6s"/>
    <s v="Bins 36-45s fairly heavy, 60s light, others MODERATE."/>
    <s v="bins 60s moderate, others FAIRLY LIGHT"/>
    <s v="Sales F.O.B. Shipping Point and/or Delivered Sales, Shipping Point Basis"/>
    <m/>
    <s v="bins 60s slightly higher, 36s lower, bins 45s and cartons 4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1"/>
    <x v="10"/>
    <n v="12"/>
    <n v="14"/>
    <n v="0.27777777777777779"/>
    <n v="12"/>
    <n v="13"/>
    <n v="2024"/>
    <s v="9s"/>
    <s v="Bins 36-45s fairly heavy, 60s light, others MODERATE."/>
    <s v="bins 60s moderate, others FAIRLY LIGHT"/>
    <s v="Sales F.O.B. Shipping Point and/or Delivered Sales, Shipping Point Basis"/>
    <s v="occasional higher"/>
    <s v="bins 60s slightly higher, 36s lower, bins 45s and cartons 4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0"/>
    <x v="11"/>
    <n v="220"/>
    <n v="245"/>
    <n v="0.3392857142857143"/>
    <n v="230"/>
    <n v="245"/>
    <n v="2024"/>
    <s v="60s"/>
    <s v="Bins 36-45s fairly heavy, 60s light, others MODERATE."/>
    <s v="bins 60s moderate, others FAIRLY LIGHT"/>
    <s v="Sales F.O.B. Shipping Point and/or Delivered Sales, Shipping Point Basis"/>
    <s v="occasional higher and lower"/>
    <s v="About Steady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0"/>
    <x v="11"/>
    <n v="200"/>
    <n v="250"/>
    <n v="0.32142857142857145"/>
    <n v="210"/>
    <n v="240"/>
    <n v="2024"/>
    <s v="45s"/>
    <s v="Bins 36-45s fairly heavy, 60s light, others MODERATE."/>
    <s v="bins 60s moderate, others FAIRLY LIGHT"/>
    <s v="Sales F.O.B. Shipping Point and/or Delivered Sales, Shipping Point Basis"/>
    <s v="occasional higher"/>
    <s v="About Steady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0"/>
    <x v="11"/>
    <n v="195"/>
    <n v="240"/>
    <n v="0.3"/>
    <n v="200"/>
    <n v="220"/>
    <n v="2024"/>
    <s v="36s"/>
    <s v="Bins 36-45s fairly heavy, 60s light, others MODERATE."/>
    <s v="bins 60s moderate, others FAIRLY LIGHT"/>
    <s v="Sales F.O.B. Shipping Point and/or Delivered Sales, Shipping Point Basis"/>
    <s v="occasional higher and lower"/>
    <s v="About Steady"/>
    <s v="GUATEMALA, occasional HONDURAS. By Boat. Many present shipments from prior bookings and/or previous commitments."/>
    <s v="Miami, Florida"/>
    <x v="0"/>
  </r>
  <r>
    <s v="CENTRAL AMERICA IMPORTS - PORTS OF ENTRY SOUTH FLORIDA"/>
    <s v="cartons"/>
    <x v="0"/>
    <x v="11"/>
    <n v="20.95"/>
    <n v="24.95"/>
    <n v="0.33038461538461539"/>
    <n v="20.95"/>
    <n v="22"/>
    <n v="2024"/>
    <s v="4s"/>
    <s v="Bins 36-45s fairly heavy, 60s light, others MODERATE."/>
    <s v="bins 60s moderate, others FAIRLY LIGHT"/>
    <s v="Sales F.O.B. Shipping Point and/or Delivered Sales, Shipping Point Basis"/>
    <m/>
    <s v="About Steady"/>
    <s v="GUATEMALA, occasional HONDURAS. By Boat. Many present shipments from prior bookings and/or previous commitments."/>
    <s v="Miami, Florida"/>
    <x v="0"/>
  </r>
  <r>
    <s v="CENTRAL AMERICA IMPORTS - PORTS OF ENTRY SOUTH FLORIDA"/>
    <s v="cartons"/>
    <x v="0"/>
    <x v="11"/>
    <n v="20"/>
    <n v="24.95"/>
    <n v="0.32307692307692309"/>
    <n v="20"/>
    <n v="22"/>
    <n v="2024"/>
    <s v="5s"/>
    <s v="Bins 36-45s fairly heavy, 60s light, others MODERATE."/>
    <s v="bins 60s moderate, others FAIRLY LIGHT"/>
    <s v="Sales F.O.B. Shipping Point and/or Delivered Sales, Shipping Point Basis"/>
    <m/>
    <s v="About Steady"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1"/>
    <x v="11"/>
    <n v="15"/>
    <n v="17"/>
    <n v="0.34444444444444444"/>
    <n v="15"/>
    <n v="16"/>
    <n v="2024"/>
    <s v="8s"/>
    <s v="Bins 36-45s fairly heavy, 60s light, others MODERATE."/>
    <s v="bins 60s moderate, others FAIRLY LIGHT"/>
    <s v="Sales F.O.B. Shipping Point and/or Delivered Sales, Shipping Point Basis"/>
    <s v="occasional higher"/>
    <s v="About Steady"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1"/>
    <x v="11"/>
    <n v="15"/>
    <n v="18"/>
    <n v="0.36611111111111116"/>
    <n v="15.95"/>
    <n v="17"/>
    <n v="2024"/>
    <s v="6s"/>
    <s v="Bins 36-45s fairly heavy, 60s light, others MODERATE."/>
    <s v="bins 60s moderate, others FAIRLY LIGHT"/>
    <s v="Sales F.O.B. Shipping Point and/or Delivered Sales, Shipping Point Basis"/>
    <m/>
    <s v="About Steady"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1"/>
    <x v="11"/>
    <n v="12"/>
    <n v="14"/>
    <n v="0.27777777777777779"/>
    <n v="12"/>
    <n v="13"/>
    <n v="2024"/>
    <s v="9s"/>
    <s v="Bins 36-45s fairly heavy, 60s light, others MODERATE."/>
    <s v="bins 60s moderate, others FAIRLY LIGHT"/>
    <s v="Sales F.O.B. Shipping Point and/or Delivered Sales, Shipping Point Basis"/>
    <s v="occasional higher"/>
    <s v="About Steady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0"/>
    <x v="12"/>
    <n v="220"/>
    <n v="245"/>
    <n v="0.3392857142857143"/>
    <n v="230"/>
    <n v="245"/>
    <n v="2024"/>
    <s v="60s"/>
    <s v="Bins 36-45s fairly heavy, 60s light, others MODERATE."/>
    <s v="FAIRLY LIGHT"/>
    <s v="Sales F.O.B. Shipping Point and/or Delivered Sales, Shipping Point Basis"/>
    <s v="occasional higher and lower"/>
    <s v="bins 36s lower, cartons 4-5s and bins 45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0"/>
    <x v="12"/>
    <n v="200"/>
    <n v="250"/>
    <n v="0.30714285714285716"/>
    <n v="200"/>
    <n v="230"/>
    <n v="2024"/>
    <s v="45s"/>
    <s v="Bins 36-45s fairly heavy, 60s light, others MODERATE."/>
    <s v="FAIRLY LIGHT"/>
    <s v="Sales F.O.B. Shipping Point and/or Delivered Sales, Shipping Point Basis"/>
    <s v="few low as 185.00 occasional higher and lower"/>
    <s v="bins 36s lower, cartons 4-5s and bins 45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0"/>
    <x v="12"/>
    <n v="165"/>
    <n v="230"/>
    <n v="0.26785714285714285"/>
    <n v="175"/>
    <n v="200"/>
    <n v="2024"/>
    <s v="36s"/>
    <s v="Bins 36-45s fairly heavy, 60s light, others MODERATE."/>
    <s v="FAIRLY LIGHT"/>
    <s v="Sales F.O.B. Shipping Point and/or Delivered Sales, Shipping Point Basis"/>
    <s v="occasional higher and lower"/>
    <s v="bins 36s lower, cartons 4-5s and bins 45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cartons"/>
    <x v="0"/>
    <x v="12"/>
    <n v="20"/>
    <n v="23"/>
    <n v="0.32307692307692309"/>
    <n v="20"/>
    <n v="22"/>
    <n v="2024"/>
    <s v="5s"/>
    <s v="Bins 36-45s fairly heavy, 60s light, others MODERATE."/>
    <s v="FAIRLY LIGHT"/>
    <s v="Sales F.O.B. Shipping Point and/or Delivered Sales, Shipping Point Basis"/>
    <s v="occasional higher"/>
    <s v="bins 36s lower, cartons 4-5s and bins 45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cartons"/>
    <x v="0"/>
    <x v="12"/>
    <n v="18.95"/>
    <n v="22.95"/>
    <n v="0.32269230769230772"/>
    <n v="19.95"/>
    <n v="22"/>
    <n v="2024"/>
    <s v="4s"/>
    <s v="Bins 36-45s fairly heavy, 60s light, others MODERATE."/>
    <s v="FAIRLY LIGHT"/>
    <s v="Sales F.O.B. Shipping Point and/or Delivered Sales, Shipping Point Basis"/>
    <s v="occasional higher"/>
    <s v="bins 36s lower, cartons 4-5s and bins 45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1"/>
    <x v="12"/>
    <n v="15"/>
    <n v="17"/>
    <n v="0.34444444444444444"/>
    <n v="15"/>
    <n v="16"/>
    <n v="2024"/>
    <s v="8s"/>
    <s v="Bins 36-45s fairly heavy, 60s light, others MODERATE."/>
    <s v="FAIRLY LIGHT"/>
    <s v="Sales F.O.B. Shipping Point and/or Delivered Sales, Shipping Point Basis"/>
    <m/>
    <s v="bins 36s lower, cartons 4-5s and bins 45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1"/>
    <x v="12"/>
    <n v="15"/>
    <n v="17.850000000000001"/>
    <n v="0.36611111111111116"/>
    <n v="15.95"/>
    <n v="17"/>
    <n v="2024"/>
    <s v="6s"/>
    <s v="Bins 36-45s fairly heavy, 60s light, others MODERATE."/>
    <s v="FAIRLY LIGHT"/>
    <s v="Sales F.O.B. Shipping Point and/or Delivered Sales, Shipping Point Basis"/>
    <m/>
    <s v="bins 36s lower, cartons 4-5s and bins 45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1"/>
    <x v="12"/>
    <n v="12"/>
    <n v="14"/>
    <n v="0.27777777777777779"/>
    <n v="12"/>
    <n v="13"/>
    <n v="2024"/>
    <s v="9s"/>
    <s v="Bins 36-45s fairly heavy, 60s light, others MODERATE."/>
    <s v="FAIRLY LIGHT"/>
    <s v="Sales F.O.B. Shipping Point and/or Delivered Sales, Shipping Point Basis"/>
    <s v="occasional higher"/>
    <s v="bins 36s lower, cartons 4-5s and bins 45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0"/>
    <x v="13"/>
    <n v="195"/>
    <n v="245"/>
    <n v="0.30714285714285716"/>
    <n v="200"/>
    <n v="230"/>
    <n v="2024"/>
    <s v="45s"/>
    <s v="Bins 36-45s fairly heavy, 60s very light, others MODERATE."/>
    <s v="miniature moderate, others FAIRLY LIGHT."/>
    <s v="Sales F.O.B. Shipping Point and/or Delivered Sales, Shipping Point Basis"/>
    <s v="occasional higher and lower"/>
    <s v="miniature 9s slightly higher, carton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0"/>
    <x v="13"/>
    <n v="175"/>
    <n v="245"/>
    <n v="0.26785714285714285"/>
    <n v="175"/>
    <n v="200"/>
    <n v="2024"/>
    <s v="36s"/>
    <s v="Bins 36-45s fairly heavy, 60s very light, others MODERATE."/>
    <s v="miniature moderate, others FAIRLY LIGHT."/>
    <s v="Sales F.O.B. Shipping Point and/or Delivered Sales, Shipping Point Basis"/>
    <s v="occasional higher and lower"/>
    <s v="miniature 9s slightly higher, carton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cartons"/>
    <x v="0"/>
    <x v="13"/>
    <n v="20"/>
    <n v="23"/>
    <n v="0.32269230769230772"/>
    <n v="20"/>
    <n v="21.95"/>
    <n v="2024"/>
    <s v="5s"/>
    <s v="Bins 36-45s fairly heavy, 60s very light, others MODERATE."/>
    <s v="miniature moderate, others FAIRLY LIGHT."/>
    <s v="Sales F.O.B. Shipping Point and/or Delivered Sales, Shipping Point Basis"/>
    <m/>
    <s v="miniature 9s slightly higher, carton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cartons"/>
    <x v="0"/>
    <x v="13"/>
    <n v="17.95"/>
    <n v="22.95"/>
    <n v="0.30730769230769234"/>
    <n v="18.95"/>
    <n v="21"/>
    <n v="2024"/>
    <s v="4s"/>
    <s v="Bins 36-45s fairly heavy, 60s very light, others MODERATE."/>
    <s v="miniature moderate, others FAIRLY LIGHT."/>
    <s v="Sales F.O.B. Shipping Point and/or Delivered Sales, Shipping Point Basis"/>
    <m/>
    <s v="miniature 9s slightly higher, carton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1"/>
    <x v="13"/>
    <n v="15"/>
    <n v="17"/>
    <n v="0.34388888888888886"/>
    <n v="15"/>
    <n v="15.95"/>
    <n v="2024"/>
    <s v="8s"/>
    <s v="Bins 36-45s fairly heavy, 60s very light, others MODERATE."/>
    <s v="miniature moderate, others FAIRLY LIGHT."/>
    <s v="Sales F.O.B. Shipping Point and/or Delivered Sales, Shipping Point Basis"/>
    <m/>
    <s v="miniature 9s slightly higher, carton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1"/>
    <x v="13"/>
    <n v="15"/>
    <n v="17.850000000000001"/>
    <n v="0.36555555555555552"/>
    <n v="15.95"/>
    <n v="16.95"/>
    <n v="2024"/>
    <s v="6s"/>
    <s v="Bins 36-45s fairly heavy, 60s very light, others MODERATE."/>
    <s v="miniature moderate, others FAIRLY LIGHT."/>
    <s v="Sales F.O.B. Shipping Point and/or Delivered Sales, Shipping Point Basis"/>
    <m/>
    <s v="miniature 9s slightly higher, carton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flat cartons"/>
    <x v="1"/>
    <x v="13"/>
    <n v="12.95"/>
    <n v="14"/>
    <n v="0.28833333333333333"/>
    <n v="12.95"/>
    <n v="13"/>
    <n v="2024"/>
    <s v="9s"/>
    <s v="Bins 36-45s fairly heavy, 60s very light, others MODERATE."/>
    <s v="miniature moderate, others FAIRLY LIGHT."/>
    <s v="Sales F.O.B. Shipping Point and/or Delivered Sales, Shipping Point Basis"/>
    <s v="few 15.85"/>
    <s v="miniature 9s slightly higher, cartons slightly lower, others About Steady."/>
    <s v="GUATEMALA, occasional HONDURAS. By Boat. Many present shipments from prior bookings and/or previous commitments."/>
    <s v="Miami, Florida"/>
    <x v="0"/>
  </r>
  <r>
    <s v="CENTRAL AMERICA IMPORTS - PORTS OF ENTRY SOUTH FLORIDA"/>
    <s v="24 inch bins"/>
    <x v="0"/>
    <x v="14"/>
    <n v="195"/>
    <n v="245"/>
    <n v="0.30714285714285716"/>
    <n v="200"/>
    <n v="230"/>
    <n v="2024"/>
    <s v="45s"/>
    <s v="Bins 36-45s fairly heavy, 60s very light, others MODERATE."/>
    <s v="miniature moderate, others FAIRLY LIGHT."/>
    <s v="Sales F.O.B. Shipping Point and/or Delivered Sales, Shipping Point Basis"/>
    <s v="occasional higher and lower"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24 inch bins"/>
    <x v="0"/>
    <x v="14"/>
    <n v="175"/>
    <n v="245"/>
    <n v="0.26785714285714285"/>
    <n v="175"/>
    <n v="200"/>
    <n v="2024"/>
    <s v="36s"/>
    <s v="Bins 36-45s fairly heavy, 60s very light, others MODERATE."/>
    <s v="miniature moderate, others FAIRLY LIGHT."/>
    <s v="Sales F.O.B. Shipping Point and/or Delivered Sales, Shipping Point Basis"/>
    <s v="occasional higher and lower"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cartons"/>
    <x v="0"/>
    <x v="14"/>
    <n v="20"/>
    <n v="23"/>
    <n v="0.32269230769230772"/>
    <n v="20"/>
    <n v="21.95"/>
    <n v="2024"/>
    <s v="5s"/>
    <s v="Bins 36-45s fairly heavy, 60s very light, others MODERATE."/>
    <s v="miniature moderate, others FAIRLY LIGHT."/>
    <s v="Sales F.O.B. Shipping Point and/or Delivered Sales, Shipping Point Basis"/>
    <m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cartons"/>
    <x v="0"/>
    <x v="14"/>
    <n v="17.95"/>
    <n v="22.95"/>
    <n v="0.30730769230769234"/>
    <n v="18.95"/>
    <n v="21"/>
    <n v="2024"/>
    <s v="4s"/>
    <s v="Bins 36-45s fairly heavy, 60s very light, others MODERATE."/>
    <s v="miniature moderate, others FAIRLY LIGHT."/>
    <s v="Sales F.O.B. Shipping Point and/or Delivered Sales, Shipping Point Basis"/>
    <m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1"/>
    <x v="14"/>
    <n v="15"/>
    <n v="17"/>
    <n v="0.34388888888888886"/>
    <n v="15"/>
    <n v="15.95"/>
    <n v="2024"/>
    <s v="8s"/>
    <s v="Bins 36-45s fairly heavy, 60s very light, others MODERATE."/>
    <s v="miniature moderate, others FAIRLY LIGHT."/>
    <s v="Sales F.O.B. Shipping Point and/or Delivered Sales, Shipping Point Basis"/>
    <m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1"/>
    <x v="14"/>
    <n v="15"/>
    <n v="17.850000000000001"/>
    <n v="0.36555555555555552"/>
    <n v="15.95"/>
    <n v="16.95"/>
    <n v="2024"/>
    <s v="6s"/>
    <s v="Bins 36-45s fairly heavy, 60s very light, others MODERATE."/>
    <s v="miniature moderate, others FAIRLY LIGHT."/>
    <s v="Sales F.O.B. Shipping Point and/or Delivered Sales, Shipping Point Basis"/>
    <m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1"/>
    <x v="14"/>
    <n v="12.95"/>
    <n v="14"/>
    <n v="0.28833333333333333"/>
    <n v="12.95"/>
    <n v="13"/>
    <n v="2024"/>
    <s v="9s"/>
    <s v="Bins 36-45s fairly heavy, 60s very light, others MODERATE."/>
    <s v="miniature moderate, others FAIRLY LIGHT."/>
    <s v="Sales F.O.B. Shipping Point and/or Delivered Sales, Shipping Point Basis"/>
    <s v="few 15.85"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24 inch bins"/>
    <x v="0"/>
    <x v="15"/>
    <n v="195"/>
    <n v="245"/>
    <n v="0.30714285714285716"/>
    <n v="200"/>
    <n v="230"/>
    <n v="2024"/>
    <s v="45s"/>
    <s v="Bins 36-45s fairly heavy, 60s very light, others MODERATE."/>
    <s v="miniature moderate, others FAIRLY LIGHT."/>
    <s v="Sales F.O.B. Shipping Point and/or Delivered Sales, Shipping Point Basis"/>
    <s v="occasional higher and lower"/>
    <s v="Miniature slightly lower, others About Steady.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24 inch bins"/>
    <x v="0"/>
    <x v="15"/>
    <n v="175"/>
    <n v="245"/>
    <n v="0.26785714285714285"/>
    <n v="175"/>
    <n v="200"/>
    <n v="2024"/>
    <s v="36s"/>
    <s v="Bins 36-45s fairly heavy, 60s very light, others MODERATE."/>
    <s v="miniature moderate, others FAIRLY LIGHT."/>
    <s v="Sales F.O.B. Shipping Point and/or Delivered Sales, Shipping Point Basis"/>
    <s v="occasional higher and lower"/>
    <s v="Miniature slightly lower, others About Steady.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24 inch bins"/>
    <x v="0"/>
    <x v="15"/>
    <n v="175"/>
    <n v="230"/>
    <n v="0.30714285714285716"/>
    <n v="210"/>
    <n v="220"/>
    <n v="2024"/>
    <s v="60s"/>
    <s v="Bins 36-45s fairly heavy, 60s very light, others MODERATE."/>
    <s v="miniature moderate, others FAIRLY LIGHT."/>
    <s v="Sales F.O.B. Shipping Point and/or Delivered Sales, Shipping Point Basis"/>
    <m/>
    <s v="Miniature slightly lower, others About Steady.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cartons"/>
    <x v="0"/>
    <x v="15"/>
    <n v="20"/>
    <n v="23"/>
    <n v="0.32269230769230772"/>
    <n v="20"/>
    <n v="21.95"/>
    <n v="2024"/>
    <s v="5s"/>
    <s v="Bins 36-45s fairly heavy, 60s very light, others MODERATE."/>
    <s v="miniature moderate, others FAIRLY LIGHT."/>
    <s v="Sales F.O.B. Shipping Point and/or Delivered Sales, Shipping Point Basis"/>
    <m/>
    <s v="Miniature slightly lower, others About Steady.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cartons"/>
    <x v="0"/>
    <x v="15"/>
    <n v="17.95"/>
    <n v="22.95"/>
    <n v="0.30730769230769234"/>
    <n v="18.95"/>
    <n v="21"/>
    <n v="2024"/>
    <s v="4s"/>
    <s v="Bins 36-45s fairly heavy, 60s very light, others MODERATE."/>
    <s v="miniature moderate, others FAIRLY LIGHT."/>
    <s v="Sales F.O.B. Shipping Point and/or Delivered Sales, Shipping Point Basis"/>
    <m/>
    <s v="Miniature slightly lower, others About Steady.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1"/>
    <x v="15"/>
    <n v="15"/>
    <n v="16.95"/>
    <n v="0.34388888888888886"/>
    <n v="15"/>
    <n v="15.95"/>
    <n v="2024"/>
    <s v="8s"/>
    <s v="Bins 36-45s fairly heavy, 60s very light, others MODERATE."/>
    <s v="miniature moderate, others FAIRLY LIGHT."/>
    <s v="Sales F.O.B. Shipping Point and/or Delivered Sales, Shipping Point Basis"/>
    <s v="occasional lower"/>
    <s v="Miniature slightly lower, others About Steady.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1"/>
    <x v="15"/>
    <n v="15"/>
    <n v="17.850000000000001"/>
    <n v="0.35499999999999998"/>
    <n v="15"/>
    <n v="16.95"/>
    <n v="2024"/>
    <s v="6s"/>
    <s v="Bins 36-45s fairly heavy, 60s very light, others MODERATE."/>
    <s v="miniature moderate, others FAIRLY LIGHT."/>
    <s v="Sales F.O.B. Shipping Point and/or Delivered Sales, Shipping Point Basis"/>
    <s v="occasional lower"/>
    <s v="Miniature slightly lower, others About Steady.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1"/>
    <x v="15"/>
    <n v="12"/>
    <n v="14"/>
    <n v="0.28833333333333333"/>
    <n v="12.95"/>
    <n v="13"/>
    <n v="2024"/>
    <s v="9s"/>
    <s v="Bins 36-45s fairly heavy, 60s very light, others MODERATE."/>
    <s v="miniature moderate, others FAIRLY LIGHT."/>
    <s v="Sales F.O.B. Shipping Point and/or Delivered Sales, Shipping Point Basis"/>
    <s v="one label 15.85"/>
    <s v="Miniature slightly lower, others About Steady.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24 inch bins"/>
    <x v="0"/>
    <x v="16"/>
    <n v="195"/>
    <n v="240"/>
    <n v="0.30714285714285716"/>
    <n v="200"/>
    <n v="230"/>
    <n v="2024"/>
    <s v="45s"/>
    <s v="Bins 36-45s fairly heavy, 60s light, others MODERATE."/>
    <s v="miniature moderate, others FAIRLY LIGHT."/>
    <s v="Sales F.O.B. Shipping Point and/or Delivered Sales, Shipping Point Basis"/>
    <s v="occasional higher and lower"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24 inch bins"/>
    <x v="0"/>
    <x v="16"/>
    <n v="175"/>
    <n v="231"/>
    <n v="0.26785714285714285"/>
    <n v="175"/>
    <n v="200"/>
    <n v="2024"/>
    <s v="36s"/>
    <s v="Bins 36-45s fairly heavy, 60s light, others MODERATE."/>
    <s v="miniature moderate, others FAIRLY LIGHT."/>
    <s v="Sales F.O.B. Shipping Point and/or Delivered Sales, Shipping Point Basis"/>
    <s v="occasional lower"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24 inch bins"/>
    <x v="0"/>
    <x v="16"/>
    <n v="175"/>
    <n v="235"/>
    <n v="0.30714285714285716"/>
    <n v="210"/>
    <n v="220"/>
    <n v="2024"/>
    <s v="60s"/>
    <s v="Bins 36-45s fairly heavy, 60s light, others MODERATE."/>
    <s v="miniature moderate, others FAIRLY LIGHT."/>
    <s v="Sales F.O.B. Shipping Point and/or Delivered Sales, Shipping Point Basis"/>
    <s v="occasional higher"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cartons"/>
    <x v="0"/>
    <x v="16"/>
    <n v="20"/>
    <n v="22.95"/>
    <n v="0.32269230769230772"/>
    <n v="20"/>
    <n v="21.95"/>
    <n v="2024"/>
    <s v="5s"/>
    <s v="Bins 36-45s fairly heavy, 60s light, others MODERATE."/>
    <s v="miniature moderate, others FAIRLY LIGHT."/>
    <s v="Sales F.O.B. Shipping Point and/or Delivered Sales, Shipping Point Basis"/>
    <m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cartons"/>
    <x v="0"/>
    <x v="16"/>
    <n v="17.95"/>
    <n v="22"/>
    <n v="0.30730769230769234"/>
    <n v="18.95"/>
    <n v="21"/>
    <n v="2024"/>
    <s v="4s"/>
    <s v="Bins 36-45s fairly heavy, 60s light, others MODERATE."/>
    <s v="miniature moderate, others FAIRLY LIGHT."/>
    <s v="Sales F.O.B. Shipping Point and/or Delivered Sales, Shipping Point Basis"/>
    <s v="few 22.95"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1"/>
    <x v="16"/>
    <n v="15"/>
    <n v="16.95"/>
    <n v="0.34388888888888886"/>
    <n v="15"/>
    <n v="15.95"/>
    <n v="2024"/>
    <s v="8s"/>
    <s v="Bins 36-45s fairly heavy, 60s light, others MODERATE."/>
    <s v="miniature moderate, others FAIRLY LIGHT."/>
    <s v="Sales F.O.B. Shipping Point and/or Delivered Sales, Shipping Point Basis"/>
    <s v="occasional lower"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1"/>
    <x v="16"/>
    <n v="15"/>
    <n v="17.850000000000001"/>
    <n v="0.35499999999999998"/>
    <n v="15"/>
    <n v="16.95"/>
    <n v="2024"/>
    <s v="6s"/>
    <s v="Bins 36-45s fairly heavy, 60s light, others MODERATE."/>
    <s v="miniature moderate, others FAIRLY LIGHT."/>
    <s v="Sales F.O.B. Shipping Point and/or Delivered Sales, Shipping Point Basis"/>
    <s v="occasional lower"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1"/>
    <x v="16"/>
    <n v="12"/>
    <n v="14"/>
    <n v="0.28833333333333333"/>
    <n v="12.95"/>
    <n v="13"/>
    <n v="2024"/>
    <s v="9s"/>
    <s v="Bins 36-45s fairly heavy, 60s light, others MODERATE."/>
    <s v="miniature moderate, others FAIRLY LIGHT."/>
    <s v="Sales F.O.B. Shipping Point and/or Delivered Sales, Shipping Point Basis"/>
    <s v="one label 15.85"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24 inch bins"/>
    <x v="0"/>
    <x v="17"/>
    <n v="195"/>
    <n v="240"/>
    <n v="0.30714285714285716"/>
    <n v="200"/>
    <n v="230"/>
    <n v="2024"/>
    <s v="45s"/>
    <s v="Bins 36-45s fairly heavy, 60s light, others MODERATE."/>
    <s v="miniature moderate, others FAIRLY LIGHT."/>
    <s v="Sales F.O.B. Shipping Point and/or Delivered Sales, Shipping Point Basis"/>
    <s v="occasional higher and lower"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24 inch bins"/>
    <x v="0"/>
    <x v="17"/>
    <n v="175"/>
    <n v="231"/>
    <n v="0.26785714285714285"/>
    <n v="175"/>
    <n v="200"/>
    <n v="2024"/>
    <s v="36s"/>
    <s v="Bins 36-45s fairly heavy, 60s light, others MODERATE."/>
    <s v="miniature moderate, others FAIRLY LIGHT."/>
    <s v="Sales F.O.B. Shipping Point and/or Delivered Sales, Shipping Point Basis"/>
    <s v="occasional lower"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24 inch bins"/>
    <x v="0"/>
    <x v="17"/>
    <n v="175"/>
    <n v="235"/>
    <n v="0.30714285714285716"/>
    <n v="210"/>
    <n v="220"/>
    <n v="2024"/>
    <s v="60s"/>
    <s v="Bins 36-45s fairly heavy, 60s light, others MODERATE."/>
    <s v="miniature moderate, others FAIRLY LIGHT."/>
    <s v="Sales F.O.B. Shipping Point and/or Delivered Sales, Shipping Point Basis"/>
    <s v="occasional higher"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cartons"/>
    <x v="0"/>
    <x v="17"/>
    <n v="20"/>
    <n v="22.95"/>
    <n v="0.32269230769230772"/>
    <n v="20"/>
    <n v="21.95"/>
    <n v="2024"/>
    <s v="5s"/>
    <s v="Bins 36-45s fairly heavy, 60s light, others MODERATE."/>
    <s v="miniature moderate, others FAIRLY LIGHT."/>
    <s v="Sales F.O.B. Shipping Point and/or Delivered Sales, Shipping Point Basis"/>
    <m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cartons"/>
    <x v="0"/>
    <x v="17"/>
    <n v="17.95"/>
    <n v="22"/>
    <n v="0.30730769230769234"/>
    <n v="18.95"/>
    <n v="21"/>
    <n v="2024"/>
    <s v="4s"/>
    <s v="Bins 36-45s fairly heavy, 60s light, others MODERATE."/>
    <s v="miniature moderate, others FAIRLY LIGHT."/>
    <s v="Sales F.O.B. Shipping Point and/or Delivered Sales, Shipping Point Basis"/>
    <s v="few 22.95"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1"/>
    <x v="17"/>
    <n v="15"/>
    <n v="16.95"/>
    <n v="0.34388888888888886"/>
    <n v="15"/>
    <n v="15.95"/>
    <n v="2024"/>
    <s v="8s"/>
    <s v="Bins 36-45s fairly heavy, 60s light, others MODERATE."/>
    <s v="miniature moderate, others FAIRLY LIGHT."/>
    <s v="Sales F.O.B. Shipping Point and/or Delivered Sales, Shipping Point Basis"/>
    <s v="occasional lower"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1"/>
    <x v="17"/>
    <n v="15"/>
    <n v="17.850000000000001"/>
    <n v="0.35499999999999998"/>
    <n v="15"/>
    <n v="16.95"/>
    <n v="2024"/>
    <s v="6s"/>
    <s v="Bins 36-45s fairly heavy, 60s light, others MODERATE."/>
    <s v="miniature moderate, others FAIRLY LIGHT."/>
    <s v="Sales F.O.B. Shipping Point and/or Delivered Sales, Shipping Point Basis"/>
    <s v="occasional lower"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flat cartons"/>
    <x v="1"/>
    <x v="17"/>
    <n v="12"/>
    <n v="14"/>
    <n v="0.28833333333333333"/>
    <n v="12.95"/>
    <n v="13"/>
    <n v="2024"/>
    <s v="9s"/>
    <s v="Bins 36-45s fairly heavy, 60s light, others MODERATE."/>
    <s v="miniature moderate, others FAIRLY LIGHT."/>
    <s v="Sales F.O.B. Shipping Point and/or Delivered Sales, Shipping Point Basis"/>
    <s v="one label 15.85"/>
    <s v="About Steady"/>
    <s v="GUATEMALA, some HONDURAS, occasional COSTA RICA. By Boat. Many present shipments from prior bookings and/or previous commitments."/>
    <s v="Miami, Florida"/>
    <x v="0"/>
  </r>
  <r>
    <s v="CENTRAL AMERICA IMPORTS - PORTS OF ENTRY SOUTH FLORIDA"/>
    <s v="24 inch bins"/>
    <x v="0"/>
    <x v="18"/>
    <n v="205"/>
    <n v="250"/>
    <n v="0.31142857142857144"/>
    <n v="205"/>
    <n v="231"/>
    <n v="2024"/>
    <s v="45s"/>
    <s v="Bins 36-45s fairly heavy, 60s light, others MODERATE."/>
    <s v="MODERATE"/>
    <s v="Sales F.O.B. Shipping Point and/or Delivered Sales, Shipping Point Basis"/>
    <s v="occasional higher and lower"/>
    <s v="cartons 4-5s and bins 45-60s slightly higher, others About Steady.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0"/>
    <x v="18"/>
    <n v="175"/>
    <n v="231"/>
    <n v="0.26785714285714285"/>
    <n v="175"/>
    <n v="200"/>
    <n v="2024"/>
    <s v="36s"/>
    <s v="Bins 36-45s fairly heavy, 60s light, others MODERATE."/>
    <s v="MODERATE"/>
    <s v="Sales F.O.B. Shipping Point and/or Delivered Sales, Shipping Point Basis"/>
    <s v="occasional lower"/>
    <s v="cartons 4-5s and bins 45-60s slightly higher, others About Steady.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0"/>
    <x v="18"/>
    <n v="175"/>
    <n v="231"/>
    <n v="0.315"/>
    <n v="210"/>
    <n v="231"/>
    <n v="2024"/>
    <s v="60s"/>
    <s v="Bins 36-45s fairly heavy, 60s light, others MODERATE."/>
    <s v="MODERATE"/>
    <s v="Sales F.O.B. Shipping Point and/or Delivered Sales, Shipping Point Basis"/>
    <s v="occasional higher"/>
    <s v="cartons 4-5s and bins 45-60s slightly higher, others About Steady."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0"/>
    <x v="18"/>
    <n v="20"/>
    <n v="24"/>
    <n v="0.32307692307692309"/>
    <n v="20"/>
    <n v="22"/>
    <n v="2024"/>
    <s v="5s"/>
    <s v="Bins 36-45s fairly heavy, 60s light, others MODERATE."/>
    <s v="MODERATE"/>
    <s v="Sales F.O.B. Shipping Point and/or Delivered Sales, Shipping Point Basis"/>
    <m/>
    <s v="cartons 4-5s and bins 45-60s slightly higher, others About Steady."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0"/>
    <x v="18"/>
    <n v="18.95"/>
    <n v="22"/>
    <n v="0.30692307692307691"/>
    <n v="18.95"/>
    <n v="20.95"/>
    <n v="2024"/>
    <s v="4s"/>
    <s v="Bins 36-45s fairly heavy, 60s light, others MODERATE."/>
    <s v="MODERATE"/>
    <s v="Sales F.O.B. Shipping Point and/or Delivered Sales, Shipping Point Basis"/>
    <s v="few 24.00"/>
    <s v="cartons 4-5s and bins 45-60s slightly higher, others About Steady."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1"/>
    <x v="18"/>
    <n v="15"/>
    <n v="16.95"/>
    <n v="0.34388888888888886"/>
    <n v="15"/>
    <n v="15.95"/>
    <n v="2024"/>
    <s v="8s"/>
    <s v="Bins 36-45s fairly heavy, 60s light, others MODERATE."/>
    <s v="MODERATE"/>
    <s v="Sales F.O.B. Shipping Point and/or Delivered Sales, Shipping Point Basis"/>
    <s v="occasional lower"/>
    <s v="cartons 4-5s and bins 45-60s slightly higher, others About Steady."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1"/>
    <x v="18"/>
    <n v="14.95"/>
    <n v="17.95"/>
    <n v="0.35499999999999998"/>
    <n v="15"/>
    <n v="16.95"/>
    <n v="2024"/>
    <s v="6s"/>
    <s v="Bins 36-45s fairly heavy, 60s light, others MODERATE."/>
    <s v="MODERATE"/>
    <s v="Sales F.O.B. Shipping Point and/or Delivered Sales, Shipping Point Basis"/>
    <s v="occasional lower"/>
    <s v="cartons 4-5s and bins 45-60s slightly higher, others About Steady."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1"/>
    <x v="18"/>
    <n v="12"/>
    <n v="14"/>
    <n v="0.28833333333333333"/>
    <n v="12.95"/>
    <n v="13"/>
    <n v="2024"/>
    <s v="9s"/>
    <s v="Bins 36-45s fairly heavy, 60s light, others MODERATE."/>
    <s v="MODERATE"/>
    <s v="Sales F.O.B. Shipping Point and/or Delivered Sales, Shipping Point Basis"/>
    <s v="one label 15.85"/>
    <s v="cartons 4-5s and bins 45-60s slightly higher, others About Steady.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0"/>
    <x v="19"/>
    <n v="205"/>
    <n v="250"/>
    <n v="0.31142857142857144"/>
    <n v="205"/>
    <n v="231"/>
    <n v="2024"/>
    <s v="45s"/>
    <s v="Bins 36-45s fairly heavy, 60s light, others MODERATE."/>
    <s v="MODERATE"/>
    <s v="Sales F.O.B. Shipping Point and/or Delivered Sales, Shipping Point Basis"/>
    <s v="occasional higher and lower"/>
    <s v="About Steady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0"/>
    <x v="19"/>
    <n v="175"/>
    <n v="231"/>
    <n v="0.26785714285714285"/>
    <n v="175"/>
    <n v="200"/>
    <n v="2024"/>
    <s v="36s"/>
    <s v="Bins 36-45s fairly heavy, 60s light, others MODERATE."/>
    <s v="MODERATE"/>
    <s v="Sales F.O.B. Shipping Point and/or Delivered Sales, Shipping Point Basis"/>
    <s v="occasional lower"/>
    <s v="About Steady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0"/>
    <x v="19"/>
    <n v="175"/>
    <n v="231"/>
    <n v="0.315"/>
    <n v="210"/>
    <n v="231"/>
    <n v="2024"/>
    <s v="60s"/>
    <s v="Bins 36-45s fairly heavy, 60s light, others MODERATE."/>
    <s v="MODERATE"/>
    <s v="Sales F.O.B. Shipping Point and/or Delivered Sales, Shipping Point Basis"/>
    <s v="occasional higher"/>
    <s v="About Steady"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0"/>
    <x v="19"/>
    <n v="20"/>
    <n v="24"/>
    <n v="0.32307692307692309"/>
    <n v="20"/>
    <n v="22"/>
    <n v="2024"/>
    <s v="5s"/>
    <s v="Bins 36-45s fairly heavy, 60s light, others MODERATE."/>
    <s v="MODERATE"/>
    <s v="Sales F.O.B. Shipping Point and/or Delivered Sales, Shipping Point Basis"/>
    <m/>
    <s v="About Steady"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0"/>
    <x v="19"/>
    <n v="18.95"/>
    <n v="22"/>
    <n v="0.30692307692307691"/>
    <n v="18.95"/>
    <n v="20.95"/>
    <n v="2024"/>
    <s v="4s"/>
    <s v="Bins 36-45s fairly heavy, 60s light, others MODERATE."/>
    <s v="MODERATE"/>
    <s v="Sales F.O.B. Shipping Point and/or Delivered Sales, Shipping Point Basis"/>
    <s v="few 24.00"/>
    <s v="About Steady"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1"/>
    <x v="19"/>
    <n v="15"/>
    <n v="16.95"/>
    <n v="0.34388888888888886"/>
    <n v="15"/>
    <n v="15.95"/>
    <n v="2024"/>
    <s v="8s"/>
    <s v="Bins 36-45s fairly heavy, 60s light, others MODERATE."/>
    <s v="MODERATE"/>
    <s v="Sales F.O.B. Shipping Point and/or Delivered Sales, Shipping Point Basis"/>
    <s v="occasional lower"/>
    <s v="About Steady"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1"/>
    <x v="19"/>
    <n v="14.95"/>
    <n v="17.95"/>
    <n v="0.35499999999999998"/>
    <n v="15"/>
    <n v="16.95"/>
    <n v="2024"/>
    <s v="6s"/>
    <s v="Bins 36-45s fairly heavy, 60s light, others MODERATE."/>
    <s v="MODERATE"/>
    <s v="Sales F.O.B. Shipping Point and/or Delivered Sales, Shipping Point Basis"/>
    <s v="occasional lower"/>
    <s v="About Steady"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1"/>
    <x v="19"/>
    <n v="12"/>
    <n v="14"/>
    <n v="0.28833333333333333"/>
    <n v="12.95"/>
    <n v="13"/>
    <n v="2024"/>
    <s v="9s"/>
    <s v="Bins 36-45s fairly heavy, 60s light, others MODERATE."/>
    <s v="MODERATE"/>
    <s v="Sales F.O.B. Shipping Point and/or Delivered Sales, Shipping Point Basis"/>
    <s v="one label 15.85"/>
    <s v="About Steady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0"/>
    <x v="20"/>
    <n v="205"/>
    <n v="240"/>
    <n v="0.31142857142857144"/>
    <n v="205"/>
    <n v="231"/>
    <n v="2024"/>
    <s v="45s"/>
    <s v="Bins 36-45s fairly heavy, 60s fairly light, others MODERATE."/>
    <s v="MODERATE"/>
    <s v="Sales F.O.B. Shipping Point and/or Delivered Sales, Shipping Point Basis"/>
    <s v="occasional higher and lower"/>
    <s v="bins 60s slightly lower, others About Steady.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0"/>
    <x v="20"/>
    <n v="175"/>
    <n v="231"/>
    <n v="0.26785714285714285"/>
    <n v="175"/>
    <n v="200"/>
    <n v="2024"/>
    <s v="36s"/>
    <s v="Bins 36-45s fairly heavy, 60s fairly light, others MODERATE."/>
    <s v="MODERATE"/>
    <s v="Sales F.O.B. Shipping Point and/or Delivered Sales, Shipping Point Basis"/>
    <s v="occasional lower"/>
    <s v="bins 60s slightly lower, others About Steady."/>
    <s v="GUATEMALA, some HONDURAS, few COSTA RICA. By Boat. Many present shipments from prior bookings and/or previous commitments."/>
    <s v="Miami, Florida"/>
    <x v="0"/>
  </r>
  <r>
    <s v="CENTRAL AMERICA IMPORTS - PORTS OF ENTRY SOUTH FLORIDA"/>
    <s v="24 inch bins"/>
    <x v="0"/>
    <x v="20"/>
    <n v="175"/>
    <n v="231"/>
    <n v="0.30785714285714288"/>
    <n v="200"/>
    <n v="231"/>
    <n v="2024"/>
    <s v="60s"/>
    <s v="Bins 36-45s fairly heavy, 60s fairly light, others MODERATE."/>
    <s v="MODERATE"/>
    <s v="Sales F.O.B. Shipping Point and/or Delivered Sales, Shipping Point Basis"/>
    <s v="occasional higher"/>
    <s v="bins 60s slightly lower, others About Steady."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0"/>
    <x v="20"/>
    <n v="20"/>
    <n v="22"/>
    <n v="0.32307692307692309"/>
    <s v=""/>
    <s v=""/>
    <n v="2024"/>
    <s v="5s"/>
    <s v="Bins 36-45s fairly heavy, 60s fairly light, others MODERATE."/>
    <s v="MODERATE"/>
    <s v="Sales F.O.B. Shipping Point and/or Delivered Sales, Shipping Point Basis"/>
    <s v="few high as 24.00"/>
    <s v="bins 60s slightly lower, others About Steady."/>
    <s v="GUATEMALA, some HONDURAS, few COSTA RICA. By Boat. Many present shipments from prior bookings and/or previous commitments."/>
    <s v="Miami, Florida"/>
    <x v="0"/>
  </r>
  <r>
    <s v="CENTRAL AMERICA IMPORTS - PORTS OF ENTRY SOUTH FLORIDA"/>
    <s v="cartons"/>
    <x v="0"/>
    <x v="20"/>
    <n v="18.95"/>
    <n v="22"/>
    <n v="0.30692307692307691"/>
    <n v="18.95"/>
    <n v="20.95"/>
    <n v="2024"/>
    <s v="4s"/>
    <s v="Bins 36-45s fairly heavy, 60s fairly light, others MODERATE."/>
    <s v="MODERATE"/>
    <s v="Sales F.O.B. Shipping Point and/or Delivered Sales, Shipping Point Basis"/>
    <s v="few high as 24.00"/>
    <s v="bins 60s slightly lower, others About Steady."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1"/>
    <x v="20"/>
    <n v="15"/>
    <n v="16.95"/>
    <n v="0.34388888888888886"/>
    <n v="15"/>
    <n v="15.95"/>
    <n v="2024"/>
    <s v="8s"/>
    <s v="Bins 36-45s fairly heavy, 60s fairly light, others MODERATE."/>
    <s v="MODERATE"/>
    <s v="Sales F.O.B. Shipping Point and/or Delivered Sales, Shipping Point Basis"/>
    <s v="occasional lower"/>
    <s v="bins 60s slightly lower, others About Steady."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1"/>
    <x v="20"/>
    <n v="14.95"/>
    <n v="17.95"/>
    <n v="0.35499999999999998"/>
    <n v="15"/>
    <n v="16.95"/>
    <n v="2024"/>
    <s v="6s"/>
    <s v="Bins 36-45s fairly heavy, 60s fairly light, others MODERATE."/>
    <s v="MODERATE"/>
    <s v="Sales F.O.B. Shipping Point and/or Delivered Sales, Shipping Point Basis"/>
    <s v="occasional lower"/>
    <s v="bins 60s slightly lower, others About Steady."/>
    <s v="GUATEMALA, some HONDURAS, few COSTA RICA. By Boat. Many present shipments from prior bookings and/or previous commitments."/>
    <s v="Miami, Florida"/>
    <x v="0"/>
  </r>
  <r>
    <s v="CENTRAL AMERICA IMPORTS - PORTS OF ENTRY SOUTH FLORIDA"/>
    <s v="flat cartons"/>
    <x v="1"/>
    <x v="20"/>
    <n v="12"/>
    <n v="14"/>
    <n v="0.28833333333333333"/>
    <n v="12.95"/>
    <n v="13"/>
    <n v="2024"/>
    <s v="9s"/>
    <s v="Bins 36-45s fairly heavy, 60s fairly light, others MODERATE."/>
    <s v="MODERATE"/>
    <s v="Sales F.O.B. Shipping Point and/or Delivered Sales, Shipping Point Basis"/>
    <s v="one label 15.85"/>
    <s v="bins 60s slightly lower, others About Steady."/>
    <s v="GUATEMALA, some HONDURAS, few COSTA RICA. By Boat. Many present shipments from prior bookings and/or previous commitments."/>
    <s v="Miami, Florida"/>
    <x v="0"/>
  </r>
  <r>
    <s v="MEXICO CROSSINGS THROUGH NOGALES ARIZONA"/>
    <s v="cartons"/>
    <x v="0"/>
    <x v="21"/>
    <n v="34.950000000000003"/>
    <n v="38.950000000000003"/>
    <n v="0.55307692307692313"/>
    <n v="34.950000000000003"/>
    <n v="36.950000000000003"/>
    <n v="2024"/>
    <s v="5s"/>
    <s v="VERY LIGHT"/>
    <s v="VERY LIGHT"/>
    <s v="Sales F.O.B. Shipping Point and/or Delivered Sales, Shipping Point Basis"/>
    <s v="occasional higher"/>
    <s v="About Steady"/>
    <s v="Extra services included."/>
    <s v="Nogales, Arizona"/>
    <x v="1"/>
  </r>
  <r>
    <s v="MEXICO CROSSINGS THROUGH NOGALES ARIZONA"/>
    <s v="cartons"/>
    <x v="0"/>
    <x v="21"/>
    <n v="32.950000000000003"/>
    <n v="35.950000000000003"/>
    <n v="0.52230769230769236"/>
    <n v="32.950000000000003"/>
    <n v="34.950000000000003"/>
    <n v="2024"/>
    <s v="6s"/>
    <s v="VERY LIGHT"/>
    <s v="VERY LIGHT"/>
    <s v="Sales F.O.B. Shipping Point and/or Delivered Sales, Shipping Point Basis"/>
    <s v="occasional higher"/>
    <s v="About Steady"/>
    <s v="Extra services included."/>
    <s v="Nogales, Arizona"/>
    <x v="1"/>
  </r>
  <r>
    <s v="MEXICO CROSSINGS THROUGH NOGALES ARIZONA"/>
    <s v="cartons"/>
    <x v="0"/>
    <x v="21"/>
    <n v="32.950000000000003"/>
    <n v="36.950000000000003"/>
    <n v="0.53769230769230769"/>
    <n v="34.950000000000003"/>
    <n v="34.950000000000003"/>
    <n v="2024"/>
    <s v="4s"/>
    <s v="VERY LIGHT"/>
    <s v="VERY LIGHT"/>
    <s v="Sales F.O.B. Shipping Point and/or Delivered Sales, Shipping Point Basis"/>
    <s v="few 38.95 occasional higher"/>
    <s v="About Steady"/>
    <s v="Extra services included."/>
    <s v="Nogales, Arizona"/>
    <x v="1"/>
  </r>
  <r>
    <s v="MEXICO CROSSINGS THROUGH NOGALES ARIZONA"/>
    <s v="cartons"/>
    <x v="0"/>
    <x v="22"/>
    <n v="32.950000000000003"/>
    <n v="35.950000000000003"/>
    <n v="0.53"/>
    <s v=""/>
    <s v=""/>
    <n v="2024"/>
    <s v="6s"/>
    <m/>
    <s v="FAIRLY LIGHT"/>
    <s v="Sales F.O.B. Shipping Point and/or Delivered Sales, Shipping Point Basis"/>
    <m/>
    <s v="About Steady"/>
    <s v="Extra services included."/>
    <s v="Nogales, Arizona"/>
    <x v="1"/>
  </r>
  <r>
    <s v="MEXICO CROSSINGS THROUGH NOGALES ARIZONA"/>
    <s v="cartons"/>
    <x v="0"/>
    <x v="22"/>
    <n v="32.950000000000003"/>
    <n v="35.950000000000003"/>
    <n v="0.53"/>
    <s v=""/>
    <s v=""/>
    <n v="2024"/>
    <s v="5s"/>
    <m/>
    <s v="FAIRLY LIGHT"/>
    <s v="Sales F.O.B. Shipping Point and/or Delivered Sales, Shipping Point Basis"/>
    <m/>
    <s v="About Steady"/>
    <s v="Extra services included."/>
    <s v="Nogales, Arizona"/>
    <x v="1"/>
  </r>
  <r>
    <s v="MEXICO CROSSINGS THROUGH NOGALES ARIZONA"/>
    <s v="cartons"/>
    <x v="0"/>
    <x v="22"/>
    <n v="32.950000000000003"/>
    <n v="35.950000000000003"/>
    <n v="0.53"/>
    <s v=""/>
    <s v=""/>
    <n v="2024"/>
    <s v="4s"/>
    <m/>
    <s v="FAIRLY LIGHT"/>
    <s v="Sales F.O.B. Shipping Point and/or Delivered Sales, Shipping Point Basis"/>
    <m/>
    <s v="About Steady"/>
    <s v="Extra services included."/>
    <s v="Nogales, Arizona"/>
    <x v="1"/>
  </r>
  <r>
    <s v="MEXICO CROSSINGS THROUGH NOGALES ARIZONA"/>
    <s v="cartons"/>
    <x v="0"/>
    <x v="23"/>
    <n v="30.95"/>
    <n v="35.950000000000003"/>
    <n v="0.49153846153846159"/>
    <n v="30.95"/>
    <n v="32.950000000000003"/>
    <n v="2024"/>
    <s v="5s"/>
    <m/>
    <s v="LIGHT"/>
    <s v="Sales F.O.B. Shipping Point and/or Delivered Sales, Shipping Point Basis"/>
    <m/>
    <s v="Slightly Lower"/>
    <s v="Extra services included."/>
    <s v="Nogales, Arizona"/>
    <x v="1"/>
  </r>
  <r>
    <s v="MEXICO CROSSINGS THROUGH NOGALES ARIZONA"/>
    <s v="cartons"/>
    <x v="0"/>
    <x v="23"/>
    <n v="30.95"/>
    <n v="35.950000000000003"/>
    <n v="0.49153846153846159"/>
    <n v="30.95"/>
    <n v="32.950000000000003"/>
    <n v="2024"/>
    <s v="4s"/>
    <m/>
    <s v="LIGHT"/>
    <s v="Sales F.O.B. Shipping Point and/or Delivered Sales, Shipping Point Basis"/>
    <m/>
    <s v="Slightly Lower"/>
    <s v="Extra services included."/>
    <s v="Nogales, Arizona"/>
    <x v="1"/>
  </r>
  <r>
    <s v="MEXICO CROSSINGS THROUGH NOGALES ARIZONA"/>
    <s v="cartons"/>
    <x v="0"/>
    <x v="23"/>
    <n v="28.95"/>
    <n v="32.950000000000003"/>
    <n v="0.46076923076923076"/>
    <n v="28.95"/>
    <n v="30.95"/>
    <n v="2024"/>
    <s v="6s"/>
    <m/>
    <s v="LIGHT"/>
    <s v="Sales F.O.B. Shipping Point and/or Delivered Sales, Shipping Point Basis"/>
    <m/>
    <s v="Slightly Lower"/>
    <s v="Extra services included."/>
    <s v="Nogales, Arizona"/>
    <x v="1"/>
  </r>
  <r>
    <s v="MEXICO CROSSINGS THROUGH NOGALES ARIZONA"/>
    <s v="cartons"/>
    <x v="0"/>
    <x v="24"/>
    <n v="30.95"/>
    <n v="35.950000000000003"/>
    <n v="0.49153846153846159"/>
    <n v="30.95"/>
    <n v="32.950000000000003"/>
    <n v="2024"/>
    <s v="5s"/>
    <m/>
    <s v="LIGHT"/>
    <s v="Sales F.O.B. Shipping Point and/or Delivered Sales, Shipping Point Basis"/>
    <m/>
    <m/>
    <s v="Extra services included."/>
    <s v="Nogales, Arizona"/>
    <x v="1"/>
  </r>
  <r>
    <s v="MEXICO CROSSINGS THROUGH NOGALES ARIZONA"/>
    <s v="cartons"/>
    <x v="0"/>
    <x v="24"/>
    <n v="30.95"/>
    <n v="35.950000000000003"/>
    <n v="0.49153846153846159"/>
    <n v="30.95"/>
    <n v="32.950000000000003"/>
    <n v="2024"/>
    <s v="4s"/>
    <m/>
    <s v="LIGHT"/>
    <s v="Sales F.O.B. Shipping Point and/or Delivered Sales, Shipping Point Basis"/>
    <m/>
    <m/>
    <s v="Extra services included."/>
    <s v="Nogales, Arizona"/>
    <x v="1"/>
  </r>
  <r>
    <s v="MEXICO CROSSINGS THROUGH NOGALES ARIZONA"/>
    <s v="cartons"/>
    <x v="0"/>
    <x v="24"/>
    <n v="28.95"/>
    <n v="32.950000000000003"/>
    <n v="0.46076923076923076"/>
    <n v="28.95"/>
    <n v="30.95"/>
    <n v="2024"/>
    <s v="6s"/>
    <m/>
    <s v="LIGHT"/>
    <s v="Sales F.O.B. Shipping Point and/or Delivered Sales, Shipping Point Basis"/>
    <m/>
    <m/>
    <s v="Extra services included."/>
    <s v="Nogales, Arizona"/>
    <x v="1"/>
  </r>
  <r>
    <s v="MEXICO CROSSINGS THROUGH NOGALES ARIZONA"/>
    <s v="cartons"/>
    <x v="0"/>
    <x v="25"/>
    <n v="25.95"/>
    <n v="28.95"/>
    <n v="0.42230769230769227"/>
    <s v=""/>
    <s v=""/>
    <n v="2024"/>
    <s v="6s"/>
    <m/>
    <s v="LIGHT"/>
    <s v="Sales F.O.B. Shipping Point and/or Delivered Sales, Shipping Point Basis"/>
    <m/>
    <s v="much lower."/>
    <s v="Extra services included."/>
    <s v="Nogales, Arizona"/>
    <x v="1"/>
  </r>
  <r>
    <s v="MEXICO CROSSINGS THROUGH NOGALES ARIZONA"/>
    <s v="cartons"/>
    <x v="0"/>
    <x v="25"/>
    <n v="25.95"/>
    <n v="28.95"/>
    <n v="0.42230769230769227"/>
    <s v=""/>
    <s v=""/>
    <n v="2024"/>
    <s v="5s"/>
    <m/>
    <s v="LIGHT"/>
    <s v="Sales F.O.B. Shipping Point and/or Delivered Sales, Shipping Point Basis"/>
    <m/>
    <s v="much lower."/>
    <s v="Extra services included."/>
    <s v="Nogales, Arizona"/>
    <x v="1"/>
  </r>
  <r>
    <s v="MEXICO CROSSINGS THROUGH NOGALES ARIZONA"/>
    <s v="cartons"/>
    <x v="0"/>
    <x v="25"/>
    <n v="25.95"/>
    <n v="28.95"/>
    <n v="0.42230769230769227"/>
    <s v=""/>
    <s v=""/>
    <n v="2024"/>
    <s v="4s"/>
    <m/>
    <s v="LIGHT"/>
    <s v="Sales F.O.B. Shipping Point and/or Delivered Sales, Shipping Point Basis"/>
    <m/>
    <s v="much lower."/>
    <s v="Extra services included."/>
    <s v="Nogales, Arizona"/>
    <x v="1"/>
  </r>
  <r>
    <s v="MEXICO CROSSINGS THROUGH NOGALES ARIZONA"/>
    <s v="cartons"/>
    <x v="0"/>
    <x v="0"/>
    <n v="25.95"/>
    <n v="28.95"/>
    <n v="0.42230769230769227"/>
    <s v=""/>
    <s v=""/>
    <n v="2024"/>
    <s v="5s"/>
    <s v="LIGHT"/>
    <s v="VERY LIGHT"/>
    <s v="Sales F.O.B. Shipping Point and/or Delivered Sales, Shipping Point Basis"/>
    <m/>
    <s v="About Steady"/>
    <s v="Extra services included."/>
    <s v="Nogales, Arizona"/>
    <x v="1"/>
  </r>
  <r>
    <s v="MEXICO CROSSINGS THROUGH NOGALES ARIZONA"/>
    <s v="cartons"/>
    <x v="0"/>
    <x v="0"/>
    <n v="25.95"/>
    <n v="28.95"/>
    <n v="0.42230769230769227"/>
    <s v=""/>
    <s v=""/>
    <n v="2024"/>
    <s v="4s"/>
    <s v="LIGHT"/>
    <s v="VERY LIGHT"/>
    <s v="Sales F.O.B. Shipping Point and/or Delivered Sales, Shipping Point Basis"/>
    <m/>
    <s v="About Steady"/>
    <s v="Extra services included."/>
    <s v="Nogales, Arizona"/>
    <x v="1"/>
  </r>
  <r>
    <s v="MEXICO CROSSINGS THROUGH NOGALES ARIZONA"/>
    <s v="cartons"/>
    <x v="0"/>
    <x v="0"/>
    <n v="25.95"/>
    <n v="28.95"/>
    <n v="0.42230769230769227"/>
    <s v=""/>
    <s v=""/>
    <n v="2024"/>
    <s v="6s"/>
    <s v="LIGHT"/>
    <s v="VERY LIGHT"/>
    <s v="Sales F.O.B. Shipping Point and/or Delivered Sales, Shipping Point Basis"/>
    <m/>
    <s v="About Steady"/>
    <s v="Extra services included."/>
    <s v="Nogales, Arizona"/>
    <x v="1"/>
  </r>
  <r>
    <s v="MEXICO CROSSINGS THROUGH NOGALES ARIZONA"/>
    <s v="24 inch bins"/>
    <x v="0"/>
    <x v="1"/>
    <n v="200"/>
    <n v="238"/>
    <n v="0.33"/>
    <n v="231"/>
    <n v="231"/>
    <n v="2024"/>
    <s v="approx 60 count"/>
    <m/>
    <s v="LIGHT"/>
    <s v="Sales F.O.B. Shipping Point and/or Delivered Sales, Shipping Point Basis"/>
    <m/>
    <s v="Lower"/>
    <s v="Extra services included."/>
    <s v="Nogales, Arizona"/>
    <x v="1"/>
  </r>
  <r>
    <s v="MEXICO CROSSINGS THROUGH NOGALES ARIZONA"/>
    <s v="24 inch bins"/>
    <x v="0"/>
    <x v="1"/>
    <n v="200"/>
    <n v="238"/>
    <n v="0.33500000000000002"/>
    <n v="231"/>
    <n v="238"/>
    <n v="2024"/>
    <s v="approx 45 count"/>
    <m/>
    <s v="LIGHT"/>
    <s v="Sales F.O.B. Shipping Point and/or Delivered Sales, Shipping Point Basis"/>
    <m/>
    <s v="Lower"/>
    <s v="Extra services included."/>
    <s v="Nogales, Arizona"/>
    <x v="1"/>
  </r>
  <r>
    <s v="MEXICO CROSSINGS THROUGH NOGALES ARIZONA"/>
    <s v="24 inch bins"/>
    <x v="0"/>
    <x v="1"/>
    <n v="200"/>
    <n v="238"/>
    <n v="0.33500000000000002"/>
    <n v="231"/>
    <n v="238"/>
    <n v="2024"/>
    <s v="approx 36 count"/>
    <m/>
    <s v="LIGHT"/>
    <s v="Sales F.O.B. Shipping Point and/or Delivered Sales, Shipping Point Basis"/>
    <m/>
    <s v="Lower"/>
    <s v="Extra services included."/>
    <s v="Nogales, Arizona"/>
    <x v="1"/>
  </r>
  <r>
    <s v="MEXICO CROSSINGS THROUGH NOGALES ARIZONA"/>
    <s v="cartons"/>
    <x v="0"/>
    <x v="1"/>
    <n v="22.95"/>
    <n v="25.95"/>
    <n v="0.37615384615384612"/>
    <s v=""/>
    <s v=""/>
    <n v="2024"/>
    <s v="4s"/>
    <m/>
    <s v="LIGHT"/>
    <s v="Sales F.O.B. Shipping Point and/or Delivered Sales, Shipping Point Basis"/>
    <m/>
    <s v="Lower"/>
    <s v="Extra services included."/>
    <s v="Nogales, Arizona"/>
    <x v="1"/>
  </r>
  <r>
    <s v="MEXICO CROSSINGS THROUGH NOGALES ARIZONA"/>
    <s v="cartons"/>
    <x v="0"/>
    <x v="1"/>
    <n v="22.95"/>
    <n v="25.95"/>
    <n v="0.37615384615384612"/>
    <s v=""/>
    <s v=""/>
    <n v="2024"/>
    <s v="5s"/>
    <m/>
    <s v="LIGHT"/>
    <s v="Sales F.O.B. Shipping Point and/or Delivered Sales, Shipping Point Basis"/>
    <m/>
    <s v="Lower"/>
    <s v="Extra services included."/>
    <s v="Nogales, Arizona"/>
    <x v="1"/>
  </r>
  <r>
    <s v="MEXICO CROSSINGS THROUGH NOGALES ARIZONA"/>
    <s v="cartons"/>
    <x v="0"/>
    <x v="1"/>
    <n v="22.95"/>
    <n v="25.95"/>
    <n v="0.37615384615384612"/>
    <s v=""/>
    <s v=""/>
    <n v="2024"/>
    <s v="6s"/>
    <m/>
    <s v="LIGHT"/>
    <s v="Sales F.O.B. Shipping Point and/or Delivered Sales, Shipping Point Basis"/>
    <m/>
    <s v="Lower"/>
    <s v="Extra services included."/>
    <s v="Nogales, Arizona"/>
    <x v="1"/>
  </r>
  <r>
    <s v="MEXICO CROSSINGS THROUGH NOGALES ARIZONA"/>
    <s v="24 inch bins"/>
    <x v="0"/>
    <x v="2"/>
    <n v="200"/>
    <n v="238"/>
    <n v="0.33500000000000002"/>
    <n v="231"/>
    <n v="238"/>
    <n v="2024"/>
    <s v="approx 45 count"/>
    <s v="bins available supplies light."/>
    <s v="MODERATE"/>
    <s v="Sales F.O.B. Shipping Point and/or Delivered Sales, Shipping Point Basis"/>
    <m/>
    <s v="About Steady"/>
    <s v="Extra services included."/>
    <s v="Nogales, Arizona"/>
    <x v="1"/>
  </r>
  <r>
    <s v="MEXICO CROSSINGS THROUGH NOGALES ARIZONA"/>
    <s v="24 inch bins"/>
    <x v="0"/>
    <x v="2"/>
    <n v="200"/>
    <n v="238"/>
    <n v="0.33500000000000002"/>
    <n v="231"/>
    <n v="238"/>
    <n v="2024"/>
    <s v="approx 36 count"/>
    <s v="bins available supplies light."/>
    <s v="MODERATE"/>
    <s v="Sales F.O.B. Shipping Point and/or Delivered Sales, Shipping Point Basis"/>
    <m/>
    <s v="About Steady"/>
    <s v="Extra services included."/>
    <s v="Nogales, Arizona"/>
    <x v="1"/>
  </r>
  <r>
    <s v="MEXICO CROSSINGS THROUGH NOGALES ARIZONA"/>
    <s v="24 inch bins"/>
    <x v="0"/>
    <x v="2"/>
    <n v="200"/>
    <n v="238"/>
    <n v="0.33"/>
    <n v="231"/>
    <n v="231"/>
    <n v="2024"/>
    <s v="approx 60 count"/>
    <s v="bins available supplies light."/>
    <s v="MODERATE"/>
    <s v="Sales F.O.B. Shipping Point and/or Delivered Sales, Shipping Point Basis"/>
    <m/>
    <s v="About Steady"/>
    <s v="Extra services included."/>
    <s v="Nogales, Arizona"/>
    <x v="1"/>
  </r>
  <r>
    <s v="MEXICO CROSSINGS THROUGH NOGALES ARIZONA"/>
    <s v="cartons"/>
    <x v="0"/>
    <x v="2"/>
    <n v="22.95"/>
    <n v="25.95"/>
    <n v="0.37615384615384612"/>
    <s v=""/>
    <s v=""/>
    <n v="2024"/>
    <s v="4s"/>
    <s v="bins available supplies light."/>
    <s v="MODERATE"/>
    <s v="Sales F.O.B. Shipping Point and/or Delivered Sales, Shipping Point Basis"/>
    <m/>
    <s v="About Steady"/>
    <s v="Extra services included."/>
    <s v="Nogales, Arizona"/>
    <x v="1"/>
  </r>
  <r>
    <s v="MEXICO CROSSINGS THROUGH NOGALES ARIZONA"/>
    <s v="cartons"/>
    <x v="0"/>
    <x v="2"/>
    <n v="22.95"/>
    <n v="25.95"/>
    <n v="0.37615384615384612"/>
    <s v=""/>
    <s v=""/>
    <n v="2024"/>
    <s v="5s"/>
    <s v="bins available supplies light."/>
    <s v="MODERATE"/>
    <s v="Sales F.O.B. Shipping Point and/or Delivered Sales, Shipping Point Basis"/>
    <m/>
    <s v="About Steady"/>
    <s v="Extra services included."/>
    <s v="Nogales, Arizona"/>
    <x v="1"/>
  </r>
  <r>
    <s v="MEXICO CROSSINGS THROUGH NOGALES ARIZONA"/>
    <s v="cartons"/>
    <x v="0"/>
    <x v="2"/>
    <n v="22.95"/>
    <n v="25.95"/>
    <n v="0.37615384615384612"/>
    <s v=""/>
    <s v=""/>
    <n v="2024"/>
    <s v="6s"/>
    <s v="bins available supplies light."/>
    <s v="MODERATE"/>
    <s v="Sales F.O.B. Shipping Point and/or Delivered Sales, Shipping Point Basis"/>
    <m/>
    <s v="About Steady"/>
    <s v="Extra services included."/>
    <s v="Nogales, Arizona"/>
    <x v="1"/>
  </r>
  <r>
    <s v="MEXICO CROSSINGS THROUGH NOGALES ARIZONA"/>
    <s v="24 inch bins"/>
    <x v="0"/>
    <x v="3"/>
    <n v="217"/>
    <n v="231"/>
    <n v="0.32500000000000001"/>
    <n v="224"/>
    <n v="231"/>
    <n v="2024"/>
    <s v="approx 45 count"/>
    <m/>
    <s v="FAIRLY LIGHT"/>
    <s v="Sales F.O.B. Shipping Point and/or Delivered Sales, Shipping Point Basis"/>
    <s v="occasional lower"/>
    <s v="Slightly Lower"/>
    <s v="Extra services included."/>
    <s v="Nogales, Arizona"/>
    <x v="1"/>
  </r>
  <r>
    <s v="MEXICO CROSSINGS THROUGH NOGALES ARIZONA"/>
    <s v="24 inch bins"/>
    <x v="0"/>
    <x v="3"/>
    <n v="217"/>
    <n v="231"/>
    <n v="0.32500000000000001"/>
    <n v="224"/>
    <n v="231"/>
    <n v="2024"/>
    <s v="approx 36 count"/>
    <m/>
    <s v="FAIRLY LIGHT"/>
    <s v="Sales F.O.B. Shipping Point and/or Delivered Sales, Shipping Point Basis"/>
    <s v="occasional lower"/>
    <s v="Slightly Lower"/>
    <s v="Extra services included."/>
    <s v="Nogales, Arizona"/>
    <x v="1"/>
  </r>
  <r>
    <s v="MEXICO CROSSINGS THROUGH NOGALES ARIZONA"/>
    <s v="24 inch bins"/>
    <x v="0"/>
    <x v="3"/>
    <n v="200"/>
    <n v="231"/>
    <n v="0.32214285714285712"/>
    <n v="220"/>
    <n v="231"/>
    <n v="2024"/>
    <s v="approx 60 count"/>
    <m/>
    <s v="FAIRLY LIGHT"/>
    <s v="Sales F.O.B. Shipping Point and/or Delivered Sales, Shipping Point Basis"/>
    <s v="occasional lower"/>
    <s v="Slightly Lower"/>
    <s v="Extra services included."/>
    <s v="Nogales, Arizona"/>
    <x v="1"/>
  </r>
  <r>
    <s v="MEXICO CROSSINGS THROUGH NOGALES ARIZONA"/>
    <s v="cartons"/>
    <x v="0"/>
    <x v="3"/>
    <n v="22.95"/>
    <n v="24.95"/>
    <n v="0.35307692307692307"/>
    <n v="22.95"/>
    <n v="22.95"/>
    <n v="2024"/>
    <s v="4s"/>
    <m/>
    <s v="FAIRLY LIGHT"/>
    <s v="Sales F.O.B. Shipping Point and/or Delivered Sales, Shipping Point Basis"/>
    <m/>
    <s v="Slightly Lower"/>
    <s v="Extra services included."/>
    <s v="Nogales, Arizona"/>
    <x v="1"/>
  </r>
  <r>
    <s v="MEXICO CROSSINGS THROUGH NOGALES ARIZONA"/>
    <s v="cartons"/>
    <x v="0"/>
    <x v="3"/>
    <n v="22.95"/>
    <n v="24.95"/>
    <n v="0.35307692307692307"/>
    <n v="22.95"/>
    <n v="22.95"/>
    <n v="2024"/>
    <s v="5s"/>
    <m/>
    <s v="FAIRLY LIGHT"/>
    <s v="Sales F.O.B. Shipping Point and/or Delivered Sales, Shipping Point Basis"/>
    <m/>
    <s v="Slightly Lower"/>
    <s v="Extra services included."/>
    <s v="Nogales, Arizona"/>
    <x v="1"/>
  </r>
  <r>
    <s v="MEXICO CROSSINGS THROUGH NOGALES ARIZONA"/>
    <s v="cartons"/>
    <x v="0"/>
    <x v="3"/>
    <n v="20.95"/>
    <n v="22.95"/>
    <n v="0.33769230769230768"/>
    <s v=""/>
    <s v=""/>
    <n v="2024"/>
    <s v="6s"/>
    <m/>
    <s v="FAIRLY LIGHT"/>
    <s v="Sales F.O.B. Shipping Point and/or Delivered Sales, Shipping Point Basis"/>
    <m/>
    <s v="Slightly Lower"/>
    <s v="Extra services included."/>
    <s v="Nogales, Arizona"/>
    <x v="1"/>
  </r>
  <r>
    <s v="MEXICO CROSSINGS THROUGH NOGALES ARIZONA"/>
    <s v="24 inch bins"/>
    <x v="0"/>
    <x v="4"/>
    <n v="210"/>
    <n v="217"/>
    <n v="0.30499999999999999"/>
    <s v=""/>
    <s v=""/>
    <n v="2024"/>
    <s v="approx 45 count"/>
    <m/>
    <s v="LIGHT"/>
    <s v="Sales F.O.B. Shipping Point and/or Delivered Sales, Shipping Point Basis"/>
    <s v="occasional higher and lower"/>
    <m/>
    <s v="Extra services included."/>
    <s v="Nogales, Arizona"/>
    <x v="1"/>
  </r>
  <r>
    <s v="MEXICO CROSSINGS THROUGH NOGALES ARIZONA"/>
    <s v="24 inch bins"/>
    <x v="0"/>
    <x v="4"/>
    <n v="210"/>
    <n v="217"/>
    <n v="0.30499999999999999"/>
    <s v=""/>
    <s v=""/>
    <n v="2024"/>
    <s v="approx 36 count"/>
    <m/>
    <s v="LIGHT"/>
    <s v="Sales F.O.B. Shipping Point and/or Delivered Sales, Shipping Point Basis"/>
    <s v="occasional higher and lower"/>
    <m/>
    <s v="Extra services included."/>
    <s v="Nogales, Arizona"/>
    <x v="1"/>
  </r>
  <r>
    <s v="MEXICO CROSSINGS THROUGH NOGALES ARIZONA"/>
    <s v="24 inch bins"/>
    <x v="0"/>
    <x v="4"/>
    <n v="200"/>
    <n v="217"/>
    <n v="0.29785714285714288"/>
    <s v=""/>
    <s v=""/>
    <n v="2024"/>
    <s v="approx 60 count"/>
    <m/>
    <s v="LIGHT"/>
    <s v="Sales F.O.B. Shipping Point and/or Delivered Sales, Shipping Point Basis"/>
    <s v="occasional higher and lower"/>
    <m/>
    <s v="Extra services included."/>
    <s v="Nogales, Arizona"/>
    <x v="1"/>
  </r>
  <r>
    <s v="MEXICO CROSSINGS THROUGH NOGALES ARIZONA"/>
    <s v="cartons"/>
    <x v="0"/>
    <x v="4"/>
    <n v="18.95"/>
    <n v="22.95"/>
    <n v="0.33769230769230768"/>
    <n v="20.95"/>
    <n v="22.95"/>
    <n v="2024"/>
    <s v="5s"/>
    <m/>
    <s v="LIGHT"/>
    <s v="Sales F.O.B. Shipping Point and/or Delivered Sales, Shipping Point Basis"/>
    <m/>
    <m/>
    <s v="Extra services included."/>
    <s v="Nogales, Arizona"/>
    <x v="1"/>
  </r>
  <r>
    <s v="MEXICO CROSSINGS THROUGH NOGALES ARIZONA"/>
    <s v="cartons"/>
    <x v="0"/>
    <x v="4"/>
    <n v="18.95"/>
    <n v="22.95"/>
    <n v="0.33769230769230768"/>
    <n v="20.95"/>
    <n v="22.95"/>
    <n v="2024"/>
    <s v="4s"/>
    <m/>
    <s v="LIGHT"/>
    <s v="Sales F.O.B. Shipping Point and/or Delivered Sales, Shipping Point Basis"/>
    <m/>
    <m/>
    <s v="Extra services included."/>
    <s v="Nogales, Arizona"/>
    <x v="1"/>
  </r>
  <r>
    <s v="MEXICO CROSSINGS THROUGH NOGALES ARIZONA"/>
    <s v="cartons"/>
    <x v="0"/>
    <x v="4"/>
    <n v="17.95"/>
    <n v="22.95"/>
    <n v="0.33"/>
    <n v="20.95"/>
    <n v="21.95"/>
    <n v="2024"/>
    <s v="6s"/>
    <m/>
    <s v="LIGHT"/>
    <s v="Sales F.O.B. Shipping Point and/or Delivered Sales, Shipping Point Basis"/>
    <m/>
    <m/>
    <s v="Extra services included."/>
    <s v="Nogales, Arizona"/>
    <x v="1"/>
  </r>
  <r>
    <s v="MEXICO CROSSINGS THROUGH NOGALES ARIZONA"/>
    <s v="24 inch bins"/>
    <x v="0"/>
    <x v="5"/>
    <n v="190"/>
    <n v="210"/>
    <n v="0.2857142857142857"/>
    <s v=""/>
    <s v=""/>
    <n v="2024"/>
    <s v="approx 60 count"/>
    <m/>
    <s v="LIGHT"/>
    <s v="Sales F.O.B. Shipping Point and/or Delivered Sales, Shipping Point Basis"/>
    <s v="occasional higher and lower"/>
    <s v="approx. 60 count slightly lower, others about steady."/>
    <s v="Extra services included."/>
    <s v="Nogales, Arizona"/>
    <x v="1"/>
  </r>
  <r>
    <s v="MEXICO CROSSINGS THROUGH NOGALES ARIZONA"/>
    <s v="24 inch bins"/>
    <x v="0"/>
    <x v="5"/>
    <n v="190"/>
    <n v="217"/>
    <n v="0.30499999999999999"/>
    <n v="210"/>
    <n v="217"/>
    <n v="2024"/>
    <s v="approx 35 count"/>
    <m/>
    <s v="LIGHT"/>
    <s v="Sales F.O.B. Shipping Point and/or Delivered Sales, Shipping Point Basis"/>
    <s v="occasional higher and lower"/>
    <s v="approx. 60 count slightly lower, others about steady."/>
    <s v="Extra services included."/>
    <s v="Nogales, Arizona"/>
    <x v="1"/>
  </r>
  <r>
    <s v="MEXICO CROSSINGS THROUGH NOGALES ARIZONA"/>
    <s v="24 inch bins"/>
    <x v="0"/>
    <x v="5"/>
    <n v="190"/>
    <n v="217"/>
    <n v="0.30499999999999999"/>
    <n v="210"/>
    <n v="217"/>
    <n v="2024"/>
    <s v="approx 45 count"/>
    <m/>
    <s v="LIGHT"/>
    <s v="Sales F.O.B. Shipping Point and/or Delivered Sales, Shipping Point Basis"/>
    <s v="occasional higher and lower"/>
    <s v="approx. 60 count slightly lower, others about steady."/>
    <s v="Extra services included."/>
    <s v="Nogales, Arizona"/>
    <x v="1"/>
  </r>
  <r>
    <s v="MEXICO CROSSINGS THROUGH NOGALES ARIZONA"/>
    <s v="cartons"/>
    <x v="1"/>
    <x v="5"/>
    <n v="13"/>
    <n v="15"/>
    <n v="0.31111111111111112"/>
    <s v=""/>
    <s v=""/>
    <n v="2024"/>
    <s v="8s"/>
    <m/>
    <s v="LIGHT"/>
    <s v="Sales F.O.B. Shipping Point and/or Delivered Sales, Shipping Point Basis"/>
    <m/>
    <s v="approx. 60 count slightly lower, others about steady."/>
    <s v="Extra services included."/>
    <s v="Nogales, Arizona"/>
    <x v="1"/>
  </r>
  <r>
    <s v="MEXICO CROSSINGS THROUGH NOGALES ARIZONA"/>
    <s v="cartons"/>
    <x v="1"/>
    <x v="5"/>
    <n v="13"/>
    <n v="15"/>
    <n v="0.31111111111111112"/>
    <s v=""/>
    <s v=""/>
    <n v="2024"/>
    <s v="6s"/>
    <m/>
    <s v="LIGHT"/>
    <s v="Sales F.O.B. Shipping Point and/or Delivered Sales, Shipping Point Basis"/>
    <m/>
    <s v="approx. 60 count slightly lower, others about steady."/>
    <s v="Extra services included."/>
    <s v="Nogales, Arizona"/>
    <x v="1"/>
  </r>
  <r>
    <s v="MEXICO CROSSINGS THROUGH NOGALES ARIZONA"/>
    <s v="cartons"/>
    <x v="1"/>
    <x v="5"/>
    <n v="12"/>
    <n v="13"/>
    <n v="0.27777777777777779"/>
    <s v=""/>
    <s v=""/>
    <n v="2024"/>
    <s v="9s"/>
    <m/>
    <s v="LIGHT"/>
    <s v="Sales F.O.B. Shipping Point and/or Delivered Sales, Shipping Point Basis"/>
    <m/>
    <s v="approx. 60 count slightly lower, others about steady."/>
    <s v="Extra services included."/>
    <s v="Nogales, Arizona"/>
    <x v="1"/>
  </r>
  <r>
    <s v="MEXICO CROSSINGS THROUGH NOGALES ARIZONA"/>
    <s v="cartons"/>
    <x v="1"/>
    <x v="5"/>
    <n v="8"/>
    <n v="11"/>
    <n v="0.21111111111111111"/>
    <s v=""/>
    <s v=""/>
    <n v="2024"/>
    <s v="11s"/>
    <m/>
    <s v="LIGHT"/>
    <s v="Sales F.O.B. Shipping Point and/or Delivered Sales, Shipping Point Basis"/>
    <m/>
    <s v="approx. 60 count slightly lower, others about steady."/>
    <s v="Extra services included."/>
    <s v="Nogales, Arizona"/>
    <x v="1"/>
  </r>
  <r>
    <s v="MEXICO CROSSINGS THROUGH NOGALES ARIZONA"/>
    <s v="cartons"/>
    <x v="0"/>
    <x v="5"/>
    <n v="18.95"/>
    <n v="22.95"/>
    <n v="0.33769230769230768"/>
    <n v="20.95"/>
    <n v="22.95"/>
    <n v="2024"/>
    <s v="5s"/>
    <m/>
    <s v="LIGHT"/>
    <s v="Sales F.O.B. Shipping Point and/or Delivered Sales, Shipping Point Basis"/>
    <m/>
    <s v="approx. 60 count slightly lower, others about steady."/>
    <s v="Extra services included."/>
    <s v="Nogales, Arizona"/>
    <x v="1"/>
  </r>
  <r>
    <s v="MEXICO CROSSINGS THROUGH NOGALES ARIZONA"/>
    <s v="cartons"/>
    <x v="0"/>
    <x v="5"/>
    <n v="18.95"/>
    <n v="22.95"/>
    <n v="0.33769230769230768"/>
    <n v="20.95"/>
    <n v="22.95"/>
    <n v="2024"/>
    <s v="4s"/>
    <m/>
    <s v="LIGHT"/>
    <s v="Sales F.O.B. Shipping Point and/or Delivered Sales, Shipping Point Basis"/>
    <m/>
    <s v="approx. 60 count slightly lower, others about steady."/>
    <s v="Extra services included."/>
    <s v="Nogales, Arizona"/>
    <x v="1"/>
  </r>
  <r>
    <s v="MEXICO CROSSINGS THROUGH NOGALES ARIZONA"/>
    <s v="cartons"/>
    <x v="0"/>
    <x v="5"/>
    <n v="17.95"/>
    <n v="22.95"/>
    <n v="0.33"/>
    <n v="20.95"/>
    <n v="21.95"/>
    <n v="2024"/>
    <s v="6s"/>
    <m/>
    <s v="LIGHT"/>
    <s v="Sales F.O.B. Shipping Point and/or Delivered Sales, Shipping Point Basis"/>
    <m/>
    <s v="approx. 60 count slightly lower, others about steady."/>
    <s v="Extra services included."/>
    <s v="Nogales, Arizona"/>
    <x v="1"/>
  </r>
  <r>
    <s v="MEXICO CROSSINGS THROUGH NOGALES ARIZONA"/>
    <s v="24 inch bins"/>
    <x v="0"/>
    <x v="6"/>
    <n v="190"/>
    <n v="217"/>
    <n v="0.29785714285714288"/>
    <n v="200"/>
    <n v="217"/>
    <n v="2024"/>
    <s v="approx 45 count"/>
    <m/>
    <s v="LIGHT"/>
    <s v="Sales F.O.B. Shipping Point and/or Delivered Sales, Shipping Point Basis"/>
    <s v="occasional higher and lower"/>
    <s v="bins slightly lower, others about steady."/>
    <s v="Extra services included."/>
    <s v="Nogales, Arizona"/>
    <x v="1"/>
  </r>
  <r>
    <s v="MEXICO CROSSINGS THROUGH NOGALES ARIZONA"/>
    <s v="24 inch bins"/>
    <x v="0"/>
    <x v="6"/>
    <n v="190"/>
    <n v="200"/>
    <n v="0.27857142857142858"/>
    <s v=""/>
    <s v=""/>
    <n v="2024"/>
    <s v="approx 60 count"/>
    <m/>
    <s v="LIGHT"/>
    <s v="Sales F.O.B. Shipping Point and/or Delivered Sales, Shipping Point Basis"/>
    <s v="occasional higher and lower"/>
    <s v="bins slightly lower, others about steady."/>
    <s v="Extra services included."/>
    <s v="Nogales, Arizona"/>
    <x v="1"/>
  </r>
  <r>
    <s v="MEXICO CROSSINGS THROUGH NOGALES ARIZONA"/>
    <s v="24 inch bins"/>
    <x v="0"/>
    <x v="6"/>
    <n v="190"/>
    <n v="217"/>
    <n v="0.29785714285714288"/>
    <n v="200"/>
    <n v="217"/>
    <n v="2024"/>
    <s v="approx 35 count"/>
    <m/>
    <s v="LIGHT"/>
    <s v="Sales F.O.B. Shipping Point and/or Delivered Sales, Shipping Point Basis"/>
    <s v="occasional higher and lower"/>
    <s v="bins slightly lower, others about steady."/>
    <s v="Extra services included."/>
    <s v="Nogales, Arizona"/>
    <x v="1"/>
  </r>
  <r>
    <s v="MEXICO CROSSINGS THROUGH NOGALES ARIZONA"/>
    <s v="cartons"/>
    <x v="1"/>
    <x v="6"/>
    <n v="13"/>
    <n v="15"/>
    <n v="0.31111111111111112"/>
    <s v=""/>
    <s v=""/>
    <n v="2024"/>
    <s v="8s"/>
    <m/>
    <s v="LIGHT"/>
    <s v="Sales F.O.B. Shipping Point and/or Delivered Sales, Shipping Point Basis"/>
    <m/>
    <s v="bins slightly lower, others about steady."/>
    <s v="Extra services included."/>
    <s v="Nogales, Arizona"/>
    <x v="1"/>
  </r>
  <r>
    <s v="MEXICO CROSSINGS THROUGH NOGALES ARIZONA"/>
    <s v="cartons"/>
    <x v="1"/>
    <x v="6"/>
    <n v="13"/>
    <n v="15"/>
    <n v="0.31111111111111112"/>
    <s v=""/>
    <s v=""/>
    <n v="2024"/>
    <s v="6s"/>
    <m/>
    <s v="LIGHT"/>
    <s v="Sales F.O.B. Shipping Point and/or Delivered Sales, Shipping Point Basis"/>
    <m/>
    <s v="bins slightly lower, others about steady."/>
    <s v="Extra services included."/>
    <s v="Nogales, Arizona"/>
    <x v="1"/>
  </r>
  <r>
    <s v="MEXICO CROSSINGS THROUGH NOGALES ARIZONA"/>
    <s v="cartons"/>
    <x v="1"/>
    <x v="6"/>
    <n v="12"/>
    <n v="13"/>
    <n v="0.27777777777777779"/>
    <s v=""/>
    <s v=""/>
    <n v="2024"/>
    <s v="9s"/>
    <m/>
    <s v="LIGHT"/>
    <s v="Sales F.O.B. Shipping Point and/or Delivered Sales, Shipping Point Basis"/>
    <m/>
    <s v="bins slightly lower, others about steady."/>
    <s v="Extra services included."/>
    <s v="Nogales, Arizona"/>
    <x v="1"/>
  </r>
  <r>
    <s v="MEXICO CROSSINGS THROUGH NOGALES ARIZONA"/>
    <s v="cartons"/>
    <x v="1"/>
    <x v="6"/>
    <n v="8"/>
    <n v="11"/>
    <n v="0.21111111111111111"/>
    <s v=""/>
    <s v=""/>
    <n v="2024"/>
    <s v="11s"/>
    <m/>
    <s v="LIGHT"/>
    <s v="Sales F.O.B. Shipping Point and/or Delivered Sales, Shipping Point Basis"/>
    <m/>
    <s v="bins slightly lower, others about steady."/>
    <s v="Extra services included."/>
    <s v="Nogales, Arizona"/>
    <x v="1"/>
  </r>
  <r>
    <s v="MEXICO CROSSINGS THROUGH NOGALES ARIZONA"/>
    <s v="cartons"/>
    <x v="0"/>
    <x v="6"/>
    <n v="18.95"/>
    <n v="22.95"/>
    <n v="0.33769230769230768"/>
    <n v="20.95"/>
    <n v="22.95"/>
    <n v="2024"/>
    <s v="5s"/>
    <m/>
    <s v="LIGHT"/>
    <s v="Sales F.O.B. Shipping Point and/or Delivered Sales, Shipping Point Basis"/>
    <m/>
    <s v="bins slightly lower, others about steady."/>
    <s v="Extra services included."/>
    <s v="Nogales, Arizona"/>
    <x v="1"/>
  </r>
  <r>
    <s v="MEXICO CROSSINGS THROUGH NOGALES ARIZONA"/>
    <s v="cartons"/>
    <x v="0"/>
    <x v="6"/>
    <n v="18.95"/>
    <n v="22.95"/>
    <n v="0.33769230769230768"/>
    <n v="20.95"/>
    <n v="22.95"/>
    <n v="2024"/>
    <s v="4s"/>
    <m/>
    <s v="LIGHT"/>
    <s v="Sales F.O.B. Shipping Point and/or Delivered Sales, Shipping Point Basis"/>
    <m/>
    <s v="bins slightly lower, others about steady."/>
    <s v="Extra services included."/>
    <s v="Nogales, Arizona"/>
    <x v="1"/>
  </r>
  <r>
    <s v="MEXICO CROSSINGS THROUGH NOGALES ARIZONA"/>
    <s v="cartons"/>
    <x v="0"/>
    <x v="6"/>
    <n v="17.95"/>
    <n v="22.95"/>
    <n v="0.33"/>
    <n v="20.95"/>
    <n v="21.95"/>
    <n v="2024"/>
    <s v="6s"/>
    <m/>
    <s v="LIGHT"/>
    <s v="Sales F.O.B. Shipping Point and/or Delivered Sales, Shipping Point Basis"/>
    <m/>
    <s v="bins slightly lower, others about steady."/>
    <s v="Extra services included."/>
    <s v="Nogales, Arizona"/>
    <x v="1"/>
  </r>
  <r>
    <s v="MEXICO CROSSINGS THROUGH NOGALES ARIZONA"/>
    <s v="24 inch bins"/>
    <x v="0"/>
    <x v="7"/>
    <n v="180"/>
    <n v="217"/>
    <n v="0.3"/>
    <n v="210"/>
    <n v="210"/>
    <n v="2024"/>
    <s v="approx 35 count"/>
    <s v="FAIRLY LIGHT"/>
    <s v="MODERATE"/>
    <s v="Sales F.O.B. Shipping Point and/or Delivered Sales, Shipping Point Basis"/>
    <s v="occasional higher and lower"/>
    <s v="Miniature higher, others slightly lower."/>
    <s v="Extra services included."/>
    <s v="Nogales, Arizona"/>
    <x v="1"/>
  </r>
  <r>
    <s v="MEXICO CROSSINGS THROUGH NOGALES ARIZONA"/>
    <s v="24 inch bins"/>
    <x v="0"/>
    <x v="7"/>
    <n v="180"/>
    <n v="200"/>
    <n v="0.27142857142857141"/>
    <s v=""/>
    <s v=""/>
    <n v="2024"/>
    <s v="approx 60 count"/>
    <s v="FAIRLY LIGHT"/>
    <s v="MODERATE"/>
    <s v="Sales F.O.B. Shipping Point and/or Delivered Sales, Shipping Point Basis"/>
    <s v="occasional higher and lower"/>
    <s v="Miniature higher, others slightly lower."/>
    <s v="Extra services included."/>
    <s v="Nogales, Arizona"/>
    <x v="1"/>
  </r>
  <r>
    <s v="MEXICO CROSSINGS THROUGH NOGALES ARIZONA"/>
    <s v="24 inch bins"/>
    <x v="0"/>
    <x v="7"/>
    <n v="180"/>
    <n v="217"/>
    <n v="0.3"/>
    <n v="210"/>
    <n v="210"/>
    <n v="2024"/>
    <s v="approx 45 count"/>
    <s v="FAIRLY LIGHT"/>
    <s v="MODERATE"/>
    <s v="Sales F.O.B. Shipping Point and/or Delivered Sales, Shipping Point Basis"/>
    <s v="occasional higher and lower"/>
    <s v="Miniature higher, others slightly lower."/>
    <s v="Extra services included."/>
    <s v="Nogales, Arizona"/>
    <x v="1"/>
  </r>
  <r>
    <s v="MEXICO CROSSINGS THROUGH NOGALES ARIZONA"/>
    <s v="cartons"/>
    <x v="1"/>
    <x v="7"/>
    <n v="15"/>
    <n v="16"/>
    <n v="0.34444444444444444"/>
    <s v=""/>
    <s v=""/>
    <n v="2024"/>
    <s v="6s"/>
    <s v="FAIRLY LIGHT"/>
    <s v="MODERATE"/>
    <s v="Sales F.O.B. Shipping Point and/or Delivered Sales, Shipping Point Basis"/>
    <m/>
    <s v="Miniature higher, others slightly lower."/>
    <s v="Extra services included."/>
    <s v="Nogales, Arizona"/>
    <x v="1"/>
  </r>
  <r>
    <s v="MEXICO CROSSINGS THROUGH NOGALES ARIZONA"/>
    <s v="cartons"/>
    <x v="1"/>
    <x v="7"/>
    <n v="14"/>
    <n v="15"/>
    <n v="0.33333333333333331"/>
    <n v="15"/>
    <n v="15"/>
    <n v="2024"/>
    <s v="8s"/>
    <s v="FAIRLY LIGHT"/>
    <s v="MODERATE"/>
    <s v="Sales F.O.B. Shipping Point and/or Delivered Sales, Shipping Point Basis"/>
    <m/>
    <s v="Miniature higher, others slightly lower."/>
    <s v="Extra services included."/>
    <s v="Nogales, Arizona"/>
    <x v="1"/>
  </r>
  <r>
    <s v="MEXICO CROSSINGS THROUGH NOGALES ARIZONA"/>
    <s v="cartons"/>
    <x v="1"/>
    <x v="7"/>
    <n v="12"/>
    <n v="13"/>
    <n v="0.27777777777777779"/>
    <s v=""/>
    <s v=""/>
    <n v="2024"/>
    <s v="9s"/>
    <s v="FAIRLY LIGHT"/>
    <s v="MODERATE"/>
    <s v="Sales F.O.B. Shipping Point and/or Delivered Sales, Shipping Point Basis"/>
    <m/>
    <s v="Miniature higher, others slightly lower."/>
    <s v="Extra services included."/>
    <s v="Nogales, Arizona"/>
    <x v="1"/>
  </r>
  <r>
    <s v="MEXICO CROSSINGS THROUGH NOGALES ARIZONA"/>
    <s v="cartons"/>
    <x v="0"/>
    <x v="7"/>
    <n v="18.95"/>
    <n v="22.95"/>
    <n v="0.30692307692307691"/>
    <n v="18.95"/>
    <n v="20.95"/>
    <n v="2024"/>
    <s v="5s"/>
    <s v="FAIRLY LIGHT"/>
    <s v="MODERATE"/>
    <s v="Sales F.O.B. Shipping Point and/or Delivered Sales, Shipping Point Basis"/>
    <s v="occasional higher"/>
    <s v="Miniature higher, others slightly lower."/>
    <s v="Extra services included."/>
    <s v="Nogales, Arizona"/>
    <x v="1"/>
  </r>
  <r>
    <s v="MEXICO CROSSINGS THROUGH NOGALES ARIZONA"/>
    <s v="cartons"/>
    <x v="0"/>
    <x v="7"/>
    <n v="18.95"/>
    <n v="22.95"/>
    <n v="0.30692307692307691"/>
    <n v="18.95"/>
    <n v="20.95"/>
    <n v="2024"/>
    <s v="4s"/>
    <s v="FAIRLY LIGHT"/>
    <s v="MODERATE"/>
    <s v="Sales F.O.B. Shipping Point and/or Delivered Sales, Shipping Point Basis"/>
    <s v="occasional higher"/>
    <s v="Miniature higher, others slightly lower."/>
    <s v="Extra services included."/>
    <s v="Nogales, Arizona"/>
    <x v="1"/>
  </r>
  <r>
    <s v="MEXICO CROSSINGS THROUGH NOGALES ARIZONA"/>
    <s v="cartons"/>
    <x v="0"/>
    <x v="7"/>
    <n v="17.95"/>
    <n v="22.95"/>
    <n v="0.30692307692307691"/>
    <n v="18.95"/>
    <n v="20.95"/>
    <n v="2024"/>
    <s v="6s"/>
    <s v="FAIRLY LIGHT"/>
    <s v="MODERATE"/>
    <s v="Sales F.O.B. Shipping Point and/or Delivered Sales, Shipping Point Basis"/>
    <s v="occasional higher"/>
    <s v="Miniature higher, others slightly lower."/>
    <s v="Extra services included."/>
    <s v="Nogales, Arizona"/>
    <x v="1"/>
  </r>
  <r>
    <s v="MEXICO CROSSINGS THROUGH NOGALES ARIZONA"/>
    <s v="24 inch bins"/>
    <x v="0"/>
    <x v="8"/>
    <n v="180"/>
    <n v="217"/>
    <n v="0.29285714285714287"/>
    <n v="200"/>
    <n v="210"/>
    <n v="2024"/>
    <s v="approx 35 count"/>
    <s v="FAIRLY LIGHT"/>
    <s v="LIGHT"/>
    <s v="Sales F.O.B. Shipping Point and/or Delivered Sales, Shipping Point Basis"/>
    <s v="occasional higher"/>
    <s v="Bins and cartons 6s slightly lower, others about steady."/>
    <s v="Extra services included."/>
    <s v="Nogales, Arizona"/>
    <x v="1"/>
  </r>
  <r>
    <s v="MEXICO CROSSINGS THROUGH NOGALES ARIZONA"/>
    <s v="24 inch bins"/>
    <x v="0"/>
    <x v="8"/>
    <n v="180"/>
    <n v="217"/>
    <n v="0.29285714285714287"/>
    <n v="200"/>
    <n v="210"/>
    <n v="2024"/>
    <s v="approx 45 count"/>
    <s v="FAIRLY LIGHT"/>
    <s v="LIGHT"/>
    <s v="Sales F.O.B. Shipping Point and/or Delivered Sales, Shipping Point Basis"/>
    <s v="occasional higher"/>
    <s v="Bins and cartons 6s slightly lower, others about steady."/>
    <s v="Extra services included."/>
    <s v="Nogales, Arizona"/>
    <x v="1"/>
  </r>
  <r>
    <s v="MEXICO CROSSINGS THROUGH NOGALES ARIZONA"/>
    <s v="24 inch bins"/>
    <x v="0"/>
    <x v="8"/>
    <n v="175"/>
    <n v="200"/>
    <n v="0.26428571428571429"/>
    <n v="180"/>
    <n v="190"/>
    <n v="2024"/>
    <s v="approx 60 count"/>
    <s v="FAIRLY LIGHT"/>
    <s v="LIGHT"/>
    <s v="Sales F.O.B. Shipping Point and/or Delivered Sales, Shipping Point Basis"/>
    <s v="occasional higher and lower"/>
    <s v="Bins and cartons 6s slightly lower, others about steady."/>
    <s v="Extra services included."/>
    <s v="Nogales, Arizona"/>
    <x v="1"/>
  </r>
  <r>
    <s v="MEXICO CROSSINGS THROUGH NOGALES ARIZONA"/>
    <s v="cartons"/>
    <x v="1"/>
    <x v="8"/>
    <n v="15"/>
    <n v="16"/>
    <n v="0.34444444444444444"/>
    <s v=""/>
    <s v=""/>
    <n v="2024"/>
    <s v="6s"/>
    <s v="FAIRLY LIGHT"/>
    <s v="LIGHT"/>
    <s v="Sales F.O.B. Shipping Point and/or Delivered Sales, Shipping Point Basis"/>
    <m/>
    <s v="Bins and cartons 6s slightly lower, others about steady."/>
    <s v="Extra services included."/>
    <s v="Nogales, Arizona"/>
    <x v="1"/>
  </r>
  <r>
    <s v="MEXICO CROSSINGS THROUGH NOGALES ARIZONA"/>
    <s v="cartons"/>
    <x v="1"/>
    <x v="8"/>
    <n v="14"/>
    <n v="15"/>
    <n v="0.33333333333333331"/>
    <n v="15"/>
    <n v="15"/>
    <n v="2024"/>
    <s v="8s"/>
    <s v="FAIRLY LIGHT"/>
    <s v="LIGHT"/>
    <s v="Sales F.O.B. Shipping Point and/or Delivered Sales, Shipping Point Basis"/>
    <m/>
    <s v="Bins and cartons 6s slightly lower, others about steady."/>
    <s v="Extra services included."/>
    <s v="Nogales, Arizona"/>
    <x v="1"/>
  </r>
  <r>
    <s v="MEXICO CROSSINGS THROUGH NOGALES ARIZONA"/>
    <s v="cartons"/>
    <x v="1"/>
    <x v="8"/>
    <n v="12"/>
    <n v="13"/>
    <n v="0.27777777777777779"/>
    <s v=""/>
    <s v=""/>
    <n v="2024"/>
    <s v="9s"/>
    <s v="FAIRLY LIGHT"/>
    <s v="LIGHT"/>
    <s v="Sales F.O.B. Shipping Point and/or Delivered Sales, Shipping Point Basis"/>
    <m/>
    <s v="Bins and cartons 6s slightly lower, others about steady."/>
    <s v="Extra services included."/>
    <s v="Nogales, Arizona"/>
    <x v="1"/>
  </r>
  <r>
    <s v="MEXICO CROSSINGS THROUGH NOGALES ARIZONA"/>
    <s v="cartons"/>
    <x v="0"/>
    <x v="8"/>
    <n v="18.95"/>
    <n v="22.95"/>
    <n v="0.30692307692307691"/>
    <n v="18.95"/>
    <n v="20.95"/>
    <n v="2024"/>
    <s v="4s"/>
    <s v="FAIRLY LIGHT"/>
    <s v="LIGHT"/>
    <s v="Sales F.O.B. Shipping Point and/or Delivered Sales, Shipping Point Basis"/>
    <s v="occasional higher"/>
    <s v="Bins and cartons 6s slightly lower, others about steady."/>
    <s v="Extra services included."/>
    <s v="Nogales, Arizona"/>
    <x v="1"/>
  </r>
  <r>
    <s v="MEXICO CROSSINGS THROUGH NOGALES ARIZONA"/>
    <s v="cartons"/>
    <x v="0"/>
    <x v="8"/>
    <n v="18.95"/>
    <n v="22.95"/>
    <n v="0.30692307692307691"/>
    <n v="18.95"/>
    <n v="20.95"/>
    <n v="2024"/>
    <s v="5s"/>
    <s v="FAIRLY LIGHT"/>
    <s v="LIGHT"/>
    <s v="Sales F.O.B. Shipping Point and/or Delivered Sales, Shipping Point Basis"/>
    <s v="occasional higher"/>
    <s v="Bins and cartons 6s slightly lower, others about steady."/>
    <s v="Extra services included."/>
    <s v="Nogales, Arizona"/>
    <x v="1"/>
  </r>
  <r>
    <s v="MEXICO CROSSINGS THROUGH NOGALES ARIZONA"/>
    <s v="cartons"/>
    <x v="0"/>
    <x v="8"/>
    <n v="17.95"/>
    <n v="22.95"/>
    <n v="0.29153846153846152"/>
    <n v="17.95"/>
    <n v="19.95"/>
    <n v="2024"/>
    <s v="6s"/>
    <s v="FAIRLY LIGHT"/>
    <s v="LIGHT"/>
    <s v="Sales F.O.B. Shipping Point and/or Delivered Sales, Shipping Point Basis"/>
    <m/>
    <s v="Bins and cartons 6s slightly lower, others about steady."/>
    <s v="Extra services included."/>
    <s v="Nogales, Arizona"/>
    <x v="1"/>
  </r>
  <r>
    <s v="MEXICO CROSSINGS THROUGH NOGALES ARIZONA"/>
    <s v="24 inch bins"/>
    <x v="0"/>
    <x v="9"/>
    <n v="175"/>
    <n v="200"/>
    <n v="0.26071428571428573"/>
    <n v="180"/>
    <n v="185"/>
    <n v="2024"/>
    <s v="approx 60 count"/>
    <s v="FAIRLY LIGHT"/>
    <s v="LIGHT"/>
    <s v="Sales F.O.B. Shipping Point and/or Delivered Sales, Shipping Point Basis"/>
    <s v="occasional higher and lower"/>
    <s v="Slightly Lower"/>
    <s v="Extra services included."/>
    <s v="Nogales, Arizona"/>
    <x v="1"/>
  </r>
  <r>
    <s v="MEXICO CROSSINGS THROUGH NOGALES ARIZONA"/>
    <s v="24 inch bins"/>
    <x v="0"/>
    <x v="9"/>
    <n v="175"/>
    <n v="210"/>
    <n v="0.28285714285714286"/>
    <n v="196"/>
    <n v="200"/>
    <n v="2024"/>
    <s v="approx 45 count"/>
    <s v="FAIRLY LIGHT"/>
    <s v="LIGHT"/>
    <s v="Sales F.O.B. Shipping Point and/or Delivered Sales, Shipping Point Basis"/>
    <s v="occasional higher"/>
    <s v="Slightly Lower"/>
    <s v="Extra services included."/>
    <s v="Nogales, Arizona"/>
    <x v="1"/>
  </r>
  <r>
    <s v="MEXICO CROSSINGS THROUGH NOGALES ARIZONA"/>
    <s v="24 inch bins"/>
    <x v="0"/>
    <x v="9"/>
    <n v="175"/>
    <n v="210"/>
    <n v="0.2857142857142857"/>
    <n v="200"/>
    <n v="200"/>
    <n v="2024"/>
    <s v="approx 35 count"/>
    <s v="FAIRLY LIGHT"/>
    <s v="LIGHT"/>
    <s v="Sales F.O.B. Shipping Point and/or Delivered Sales, Shipping Point Basis"/>
    <s v="occasional higher"/>
    <s v="Slightly Lower"/>
    <s v="Extra services included."/>
    <s v="Nogales, Arizona"/>
    <x v="1"/>
  </r>
  <r>
    <s v="MEXICO CROSSINGS THROUGH NOGALES ARIZONA"/>
    <s v="cartons"/>
    <x v="1"/>
    <x v="9"/>
    <n v="14"/>
    <n v="15"/>
    <n v="0.32222222222222224"/>
    <s v=""/>
    <s v=""/>
    <n v="2024"/>
    <s v="6s"/>
    <s v="FAIRLY LIGHT"/>
    <s v="LIGHT"/>
    <s v="Sales F.O.B. Shipping Point and/or Delivered Sales, Shipping Point Basis"/>
    <s v="occasional higher"/>
    <s v="Slightly Lower"/>
    <s v="Extra services included."/>
    <s v="Nogales, Arizona"/>
    <x v="1"/>
  </r>
  <r>
    <s v="MEXICO CROSSINGS THROUGH NOGALES ARIZONA"/>
    <s v="cartons"/>
    <x v="1"/>
    <x v="9"/>
    <n v="11"/>
    <n v="14.95"/>
    <n v="0.27777777777777779"/>
    <n v="12"/>
    <n v="13"/>
    <n v="2024"/>
    <s v="8s"/>
    <s v="FAIRLY LIGHT"/>
    <s v="LIGHT"/>
    <s v="Sales F.O.B. Shipping Point and/or Delivered Sales, Shipping Point Basis"/>
    <m/>
    <s v="Slightly Lower"/>
    <s v="Extra services included."/>
    <s v="Nogales, Arizona"/>
    <x v="1"/>
  </r>
  <r>
    <s v="MEXICO CROSSINGS THROUGH NOGALES ARIZONA"/>
    <s v="cartons"/>
    <x v="1"/>
    <x v="9"/>
    <n v="9"/>
    <n v="12.95"/>
    <n v="0.24444444444444444"/>
    <n v="10"/>
    <n v="12"/>
    <n v="2024"/>
    <s v="9s"/>
    <s v="FAIRLY LIGHT"/>
    <s v="LIGHT"/>
    <s v="Sales F.O.B. Shipping Point and/or Delivered Sales, Shipping Point Basis"/>
    <m/>
    <s v="Slightly Lower"/>
    <s v="Extra services included."/>
    <s v="Nogales, Arizona"/>
    <x v="1"/>
  </r>
  <r>
    <s v="MEXICO CROSSINGS THROUGH NOGALES ARIZONA"/>
    <s v="cartons"/>
    <x v="0"/>
    <x v="9"/>
    <n v="18"/>
    <n v="20.95"/>
    <n v="0.29961538461538462"/>
    <n v="18.95"/>
    <n v="20"/>
    <n v="2024"/>
    <s v="4s"/>
    <s v="FAIRLY LIGHT"/>
    <s v="LIGHT"/>
    <s v="Sales F.O.B. Shipping Point and/or Delivered Sales, Shipping Point Basis"/>
    <s v="occasional higher"/>
    <s v="Slightly Lower"/>
    <s v="Extra services included."/>
    <s v="Nogales, Arizona"/>
    <x v="1"/>
  </r>
  <r>
    <s v="MEXICO CROSSINGS THROUGH NOGALES ARIZONA"/>
    <s v="cartons"/>
    <x v="0"/>
    <x v="9"/>
    <n v="18"/>
    <n v="20.95"/>
    <n v="0.29961538461538462"/>
    <n v="18.95"/>
    <n v="20"/>
    <n v="2024"/>
    <s v="5s"/>
    <s v="FAIRLY LIGHT"/>
    <s v="LIGHT"/>
    <s v="Sales F.O.B. Shipping Point and/or Delivered Sales, Shipping Point Basis"/>
    <s v="occasional higher"/>
    <s v="Slightly Lower"/>
    <s v="Extra services included."/>
    <s v="Nogales, Arizona"/>
    <x v="1"/>
  </r>
  <r>
    <s v="MEXICO CROSSINGS THROUGH NOGALES ARIZONA"/>
    <s v="cartons"/>
    <x v="0"/>
    <x v="9"/>
    <n v="16"/>
    <n v="20"/>
    <n v="0.26884615384615385"/>
    <n v="16.95"/>
    <n v="18"/>
    <n v="2024"/>
    <s v="6s"/>
    <s v="FAIRLY LIGHT"/>
    <s v="LIGHT"/>
    <s v="Sales F.O.B. Shipping Point and/or Delivered Sales, Shipping Point Basis"/>
    <s v="occasional higher"/>
    <s v="Slightly Lower"/>
    <s v="Extra services included."/>
    <s v="Nogales, Arizona"/>
    <x v="1"/>
  </r>
  <r>
    <s v="MEXICO CROSSINGS THROUGH NOGALES ARIZONA"/>
    <s v="24 inch bins"/>
    <x v="0"/>
    <x v="10"/>
    <n v="170"/>
    <n v="210"/>
    <n v="0.27214285714285713"/>
    <n v="185"/>
    <n v="196"/>
    <n v="2024"/>
    <s v="approx 45 count"/>
    <s v="FAIRLY LIGHT"/>
    <s v="LIGHT"/>
    <s v="Sales F.O.B. Shipping Point and/or Delivered Sales, Shipping Point Basis"/>
    <s v="occasional higher"/>
    <s v="Approximately 60 count and Miniature 8s and 9s about steady, others slightly lower."/>
    <s v="Extra services included."/>
    <s v="Nogales, Arizona"/>
    <x v="1"/>
  </r>
  <r>
    <s v="MEXICO CROSSINGS THROUGH NOGALES ARIZONA"/>
    <s v="24 inch bins"/>
    <x v="0"/>
    <x v="10"/>
    <n v="170"/>
    <n v="210"/>
    <n v="0.27214285714285713"/>
    <n v="185"/>
    <n v="196"/>
    <n v="2024"/>
    <s v="approx 35 count"/>
    <s v="FAIRLY LIGHT"/>
    <s v="LIGHT"/>
    <s v="Sales F.O.B. Shipping Point and/or Delivered Sales, Shipping Point Basis"/>
    <s v="occasional higher"/>
    <s v="Approximately 60 count and Miniature 8s and 9s about steady, others slightly lower."/>
    <s v="Extra services included."/>
    <s v="Nogales, Arizona"/>
    <x v="1"/>
  </r>
  <r>
    <s v="MEXICO CROSSINGS THROUGH NOGALES ARIZONA"/>
    <s v="24 inch bins"/>
    <x v="0"/>
    <x v="10"/>
    <n v="170"/>
    <n v="196"/>
    <n v="0.26071428571428573"/>
    <n v="180"/>
    <n v="185"/>
    <n v="2024"/>
    <s v="approx 60 count"/>
    <s v="FAIRLY LIGHT"/>
    <s v="LIGHT"/>
    <s v="Sales F.O.B. Shipping Point and/or Delivered Sales, Shipping Point Basis"/>
    <s v="occasional higher and lower"/>
    <s v="Approximately 60 count and Miniature 8s and 9s about steady, others slightly lower."/>
    <s v="Extra services included."/>
    <s v="Nogales, Arizona"/>
    <x v="1"/>
  </r>
  <r>
    <s v="MEXICO CROSSINGS THROUGH NOGALES ARIZONA"/>
    <s v="cartons"/>
    <x v="1"/>
    <x v="10"/>
    <n v="12"/>
    <n v="15"/>
    <n v="0.27777777777777779"/>
    <n v="12"/>
    <n v="13"/>
    <n v="2024"/>
    <s v="8s"/>
    <s v="FAIRLY LIGHT"/>
    <s v="LIGHT"/>
    <s v="Sales F.O.B. Shipping Point and/or Delivered Sales, Shipping Point Basis"/>
    <m/>
    <s v="Approximately 60 count and Miniature 8s and 9s about steady, others slightly lower."/>
    <s v="Extra services included."/>
    <s v="Nogales, Arizona"/>
    <x v="1"/>
  </r>
  <r>
    <s v="MEXICO CROSSINGS THROUGH NOGALES ARIZONA"/>
    <s v="cartons"/>
    <x v="1"/>
    <x v="10"/>
    <n v="12"/>
    <n v="15"/>
    <n v="0.3"/>
    <n v="13"/>
    <n v="14"/>
    <n v="2024"/>
    <s v="6s"/>
    <s v="FAIRLY LIGHT"/>
    <s v="LIGHT"/>
    <s v="Sales F.O.B. Shipping Point and/or Delivered Sales, Shipping Point Basis"/>
    <m/>
    <s v="Approximately 60 count and Miniature 8s and 9s about steady, others slightly lower."/>
    <s v="Extra services included."/>
    <s v="Nogales, Arizona"/>
    <x v="1"/>
  </r>
  <r>
    <s v="MEXICO CROSSINGS THROUGH NOGALES ARIZONA"/>
    <s v="cartons"/>
    <x v="1"/>
    <x v="10"/>
    <n v="10"/>
    <n v="13"/>
    <n v="0.24444444444444444"/>
    <n v="10"/>
    <n v="12"/>
    <n v="2024"/>
    <s v="9s"/>
    <s v="FAIRLY LIGHT"/>
    <s v="LIGHT"/>
    <s v="Sales F.O.B. Shipping Point and/or Delivered Sales, Shipping Point Basis"/>
    <m/>
    <s v="Approximately 60 count and Miniature 8s and 9s about steady, others slightly lower."/>
    <s v="Extra services included."/>
    <s v="Nogales, Arizona"/>
    <x v="1"/>
  </r>
  <r>
    <s v="MEXICO CROSSINGS THROUGH NOGALES ARIZONA"/>
    <s v="cartons"/>
    <x v="0"/>
    <x v="10"/>
    <n v="16"/>
    <n v="20"/>
    <n v="0.27615384615384614"/>
    <n v="16.95"/>
    <n v="18.95"/>
    <n v="2024"/>
    <s v="5s"/>
    <s v="FAIRLY LIGHT"/>
    <s v="LIGHT"/>
    <s v="Sales F.O.B. Shipping Point and/or Delivered Sales, Shipping Point Basis"/>
    <s v="occasional higher"/>
    <s v="Approximately 60 count and Miniature 8s and 9s about steady, others slightly lower."/>
    <s v="Extra services included."/>
    <s v="Nogales, Arizona"/>
    <x v="1"/>
  </r>
  <r>
    <s v="MEXICO CROSSINGS THROUGH NOGALES ARIZONA"/>
    <s v="cartons"/>
    <x v="0"/>
    <x v="10"/>
    <n v="16"/>
    <n v="20"/>
    <n v="0.27615384615384614"/>
    <n v="16.95"/>
    <n v="18.95"/>
    <n v="2024"/>
    <s v="4s"/>
    <s v="FAIRLY LIGHT"/>
    <s v="LIGHT"/>
    <s v="Sales F.O.B. Shipping Point and/or Delivered Sales, Shipping Point Basis"/>
    <s v="occasional higher"/>
    <s v="Approximately 60 count and Miniature 8s and 9s about steady, others slightly lower."/>
    <s v="Extra services included."/>
    <s v="Nogales, Arizona"/>
    <x v="1"/>
  </r>
  <r>
    <s v="MEXICO CROSSINGS THROUGH NOGALES ARIZONA"/>
    <s v="cartons"/>
    <x v="0"/>
    <x v="10"/>
    <n v="14.95"/>
    <n v="18"/>
    <n v="0.25307692307692309"/>
    <n v="15.95"/>
    <n v="16.95"/>
    <n v="2024"/>
    <s v="6s"/>
    <s v="FAIRLY LIGHT"/>
    <s v="LIGHT"/>
    <s v="Sales F.O.B. Shipping Point and/or Delivered Sales, Shipping Point Basis"/>
    <s v="occasional higher"/>
    <s v="Approximately 60 count and Miniature 8s and 9s about steady, others slightly lower."/>
    <s v="Extra services included."/>
    <s v="Nogales, Arizona"/>
    <x v="1"/>
  </r>
  <r>
    <s v="MEXICO CROSSINGS THROUGH NOGALES ARIZONA"/>
    <s v="24 inch bins"/>
    <x v="0"/>
    <x v="11"/>
    <n v="170"/>
    <n v="210"/>
    <n v="0.27214285714285713"/>
    <n v="185"/>
    <n v="196"/>
    <n v="2024"/>
    <s v="approx 35 count"/>
    <m/>
    <s v="LIGHT"/>
    <s v="Sales F.O.B. Shipping Point and/or Delivered Sales, Shipping Point Basis"/>
    <s v="occasional higher and lower"/>
    <s v="Red Flesh Seedless Type 6s slightly lower, others about steady."/>
    <s v="Extra services included."/>
    <s v="Nogales, Arizona"/>
    <x v="1"/>
  </r>
  <r>
    <s v="MEXICO CROSSINGS THROUGH NOGALES ARIZONA"/>
    <s v="24 inch bins"/>
    <x v="0"/>
    <x v="11"/>
    <n v="170"/>
    <n v="210"/>
    <n v="0.27214285714285713"/>
    <n v="185"/>
    <n v="196"/>
    <n v="2024"/>
    <s v="approx 45 count"/>
    <m/>
    <s v="LIGHT"/>
    <s v="Sales F.O.B. Shipping Point and/or Delivered Sales, Shipping Point Basis"/>
    <s v="occasional higher and lower"/>
    <s v="Red Flesh Seedless Type 6s slightly lower, others about steady."/>
    <s v="Extra services included."/>
    <s v="Nogales, Arizona"/>
    <x v="1"/>
  </r>
  <r>
    <s v="MEXICO CROSSINGS THROUGH NOGALES ARIZONA"/>
    <s v="24 inch bins"/>
    <x v="0"/>
    <x v="11"/>
    <n v="170"/>
    <n v="196"/>
    <n v="0.26071428571428573"/>
    <n v="180"/>
    <n v="185"/>
    <n v="2024"/>
    <s v="approx 60 count"/>
    <m/>
    <s v="LIGHT"/>
    <s v="Sales F.O.B. Shipping Point and/or Delivered Sales, Shipping Point Basis"/>
    <s v="occasional higher and lower"/>
    <s v="Red Flesh Seedless Type 6s slightly lower, others about steady."/>
    <s v="Extra services included."/>
    <s v="Nogales, Arizona"/>
    <x v="1"/>
  </r>
  <r>
    <s v="MEXICO CROSSINGS THROUGH NOGALES ARIZONA"/>
    <s v="cartons"/>
    <x v="1"/>
    <x v="11"/>
    <n v="12"/>
    <n v="15"/>
    <n v="0.27777777777777779"/>
    <n v="12"/>
    <n v="13"/>
    <n v="2024"/>
    <s v="8s"/>
    <m/>
    <s v="LIGHT"/>
    <s v="Sales F.O.B. Shipping Point and/or Delivered Sales, Shipping Point Basis"/>
    <s v="occasional lower"/>
    <s v="Red Flesh Seedless Type 6s slightly lower, others about steady."/>
    <s v="Extra services included."/>
    <s v="Nogales, Arizona"/>
    <x v="1"/>
  </r>
  <r>
    <s v="MEXICO CROSSINGS THROUGH NOGALES ARIZONA"/>
    <s v="cartons"/>
    <x v="1"/>
    <x v="11"/>
    <n v="12"/>
    <n v="15"/>
    <n v="0.29944444444444446"/>
    <n v="12.95"/>
    <n v="14"/>
    <n v="2024"/>
    <s v="6s"/>
    <m/>
    <s v="LIGHT"/>
    <s v="Sales F.O.B. Shipping Point and/or Delivered Sales, Shipping Point Basis"/>
    <s v="occasional lower"/>
    <s v="Red Flesh Seedless Type 6s slightly lower, others about steady."/>
    <s v="Extra services included."/>
    <s v="Nogales, Arizona"/>
    <x v="1"/>
  </r>
  <r>
    <s v="MEXICO CROSSINGS THROUGH NOGALES ARIZONA"/>
    <s v="cartons"/>
    <x v="1"/>
    <x v="11"/>
    <n v="10"/>
    <n v="13"/>
    <n v="0.24444444444444444"/>
    <n v="10"/>
    <n v="12"/>
    <n v="2024"/>
    <s v="9s"/>
    <m/>
    <s v="LIGHT"/>
    <s v="Sales F.O.B. Shipping Point and/or Delivered Sales, Shipping Point Basis"/>
    <m/>
    <s v="Red Flesh Seedless Type 6s slightly lower, others about steady."/>
    <s v="Extra services included."/>
    <s v="Nogales, Arizona"/>
    <x v="1"/>
  </r>
  <r>
    <s v="MEXICO CROSSINGS THROUGH NOGALES ARIZONA"/>
    <s v="cartons"/>
    <x v="0"/>
    <x v="11"/>
    <n v="16"/>
    <n v="20"/>
    <n v="0.27615384615384614"/>
    <n v="16.95"/>
    <n v="18.95"/>
    <n v="2024"/>
    <s v="4s"/>
    <m/>
    <s v="LIGHT"/>
    <s v="Sales F.O.B. Shipping Point and/or Delivered Sales, Shipping Point Basis"/>
    <s v="occasional higher and lower"/>
    <s v="Red Flesh Seedless Type 6s slightly lower, others about steady."/>
    <s v="Extra services included."/>
    <s v="Nogales, Arizona"/>
    <x v="1"/>
  </r>
  <r>
    <s v="MEXICO CROSSINGS THROUGH NOGALES ARIZONA"/>
    <s v="cartons"/>
    <x v="0"/>
    <x v="11"/>
    <n v="16"/>
    <n v="20"/>
    <n v="0.27615384615384614"/>
    <n v="16.95"/>
    <n v="18.95"/>
    <n v="2024"/>
    <s v="5s"/>
    <m/>
    <s v="LIGHT"/>
    <s v="Sales F.O.B. Shipping Point and/or Delivered Sales, Shipping Point Basis"/>
    <s v="occasional higher"/>
    <s v="Red Flesh Seedless Type 6s slightly lower, others about steady."/>
    <s v="Extra services included."/>
    <s v="Nogales, Arizona"/>
    <x v="1"/>
  </r>
  <r>
    <s v="MEXICO CROSSINGS THROUGH NOGALES ARIZONA"/>
    <s v="cartons"/>
    <x v="0"/>
    <x v="11"/>
    <n v="14"/>
    <n v="17.5"/>
    <n v="0.24538461538461537"/>
    <n v="14.95"/>
    <n v="16.95"/>
    <n v="2024"/>
    <s v="6s"/>
    <m/>
    <s v="LIGHT"/>
    <s v="Sales F.O.B. Shipping Point and/or Delivered Sales, Shipping Point Basis"/>
    <s v="occasional higher"/>
    <s v="Red Flesh Seedless Type 6s slightly lower, others about steady."/>
    <s v="Extra services included."/>
    <s v="Nogales, Arizona"/>
    <x v="1"/>
  </r>
  <r>
    <s v="MEXICO CROSSINGS THROUGH NOGALES ARIZONA"/>
    <s v="24 inch bins"/>
    <x v="0"/>
    <x v="12"/>
    <n v="170"/>
    <n v="210"/>
    <n v="0.27214285714285713"/>
    <n v="185"/>
    <n v="196"/>
    <n v="2024"/>
    <s v="approx 35 count"/>
    <m/>
    <s v="LIGHT"/>
    <s v="Sales F.O.B. Shipping Point and/or Delivered Sales, Shipping Point Basis"/>
    <s v="occasional higher"/>
    <s v="About Steady"/>
    <s v="Extra services included."/>
    <s v="Nogales, Arizona"/>
    <x v="1"/>
  </r>
  <r>
    <s v="MEXICO CROSSINGS THROUGH NOGALES ARIZONA"/>
    <s v="24 inch bins"/>
    <x v="0"/>
    <x v="12"/>
    <n v="170"/>
    <n v="210"/>
    <n v="0.27214285714285713"/>
    <n v="185"/>
    <n v="196"/>
    <n v="2024"/>
    <s v="approx 45 count"/>
    <m/>
    <s v="LIGHT"/>
    <s v="Sales F.O.B. Shipping Point and/or Delivered Sales, Shipping Point Basis"/>
    <s v="occasional higher"/>
    <s v="About Steady"/>
    <s v="Extra services included."/>
    <s v="Nogales, Arizona"/>
    <x v="1"/>
  </r>
  <r>
    <s v="MEXICO CROSSINGS THROUGH NOGALES ARIZONA"/>
    <s v="24 inch bins"/>
    <x v="0"/>
    <x v="12"/>
    <n v="170"/>
    <n v="196"/>
    <n v="0.26071428571428573"/>
    <n v="180"/>
    <n v="185"/>
    <n v="2024"/>
    <s v="approx 60 count"/>
    <m/>
    <s v="LIGHT"/>
    <s v="Sales F.O.B. Shipping Point and/or Delivered Sales, Shipping Point Basis"/>
    <s v="occasional higher and lower"/>
    <s v="About Steady"/>
    <s v="Extra services included."/>
    <s v="Nogales, Arizona"/>
    <x v="1"/>
  </r>
  <r>
    <s v="MEXICO CROSSINGS THROUGH NOGALES ARIZONA"/>
    <s v="cartons"/>
    <x v="1"/>
    <x v="12"/>
    <n v="12"/>
    <n v="15"/>
    <n v="0.27777777777777779"/>
    <n v="12"/>
    <n v="13"/>
    <n v="2024"/>
    <s v="8s"/>
    <m/>
    <s v="LIGHT"/>
    <s v="Sales F.O.B. Shipping Point and/or Delivered Sales, Shipping Point Basis"/>
    <s v="occasional lower"/>
    <s v="About Steady"/>
    <s v="Extra services included."/>
    <s v="Nogales, Arizona"/>
    <x v="1"/>
  </r>
  <r>
    <s v="MEXICO CROSSINGS THROUGH NOGALES ARIZONA"/>
    <s v="cartons"/>
    <x v="1"/>
    <x v="12"/>
    <n v="12"/>
    <n v="15"/>
    <n v="0.29944444444444446"/>
    <n v="12.95"/>
    <n v="14"/>
    <n v="2024"/>
    <s v="6s"/>
    <m/>
    <s v="LIGHT"/>
    <s v="Sales F.O.B. Shipping Point and/or Delivered Sales, Shipping Point Basis"/>
    <s v="occasional lower"/>
    <s v="About Steady"/>
    <s v="Extra services included."/>
    <s v="Nogales, Arizona"/>
    <x v="1"/>
  </r>
  <r>
    <s v="MEXICO CROSSINGS THROUGH NOGALES ARIZONA"/>
    <s v="cartons"/>
    <x v="1"/>
    <x v="12"/>
    <n v="10"/>
    <n v="13"/>
    <n v="0.24444444444444444"/>
    <n v="10"/>
    <n v="12"/>
    <n v="2024"/>
    <s v="9s"/>
    <m/>
    <s v="LIGHT"/>
    <s v="Sales F.O.B. Shipping Point and/or Delivered Sales, Shipping Point Basis"/>
    <m/>
    <s v="About Steady"/>
    <s v="Extra services included."/>
    <s v="Nogales, Arizona"/>
    <x v="1"/>
  </r>
  <r>
    <s v="MEXICO CROSSINGS THROUGH NOGALES ARIZONA"/>
    <s v="cartons"/>
    <x v="0"/>
    <x v="12"/>
    <n v="16"/>
    <n v="20"/>
    <n v="0.27615384615384614"/>
    <n v="16.95"/>
    <n v="18.95"/>
    <n v="2024"/>
    <s v="4s"/>
    <m/>
    <s v="LIGHT"/>
    <s v="Sales F.O.B. Shipping Point and/or Delivered Sales, Shipping Point Basis"/>
    <s v="occasional higher and lower"/>
    <s v="About Steady"/>
    <s v="Extra services included."/>
    <s v="Nogales, Arizona"/>
    <x v="1"/>
  </r>
  <r>
    <s v="MEXICO CROSSINGS THROUGH NOGALES ARIZONA"/>
    <s v="cartons"/>
    <x v="0"/>
    <x v="12"/>
    <n v="16"/>
    <n v="20"/>
    <n v="0.27615384615384614"/>
    <n v="16.95"/>
    <n v="18.95"/>
    <n v="2024"/>
    <s v="5s"/>
    <m/>
    <s v="LIGHT"/>
    <s v="Sales F.O.B. Shipping Point and/or Delivered Sales, Shipping Point Basis"/>
    <s v="occasional higher"/>
    <s v="About Steady"/>
    <s v="Extra services included."/>
    <s v="Nogales, Arizona"/>
    <x v="1"/>
  </r>
  <r>
    <s v="MEXICO CROSSINGS THROUGH NOGALES ARIZONA"/>
    <s v="cartons"/>
    <x v="0"/>
    <x v="12"/>
    <n v="14"/>
    <n v="17.5"/>
    <n v="0.24538461538461537"/>
    <n v="14.95"/>
    <n v="16.95"/>
    <n v="2024"/>
    <s v="6s"/>
    <m/>
    <s v="LIGHT"/>
    <s v="Sales F.O.B. Shipping Point and/or Delivered Sales, Shipping Point Basis"/>
    <s v="occasional higher"/>
    <s v="About Steady"/>
    <s v="Extra services included."/>
    <s v="Nogales, Arizona"/>
    <x v="1"/>
  </r>
  <r>
    <s v="MEXICO CROSSINGS THROUGH NOGALES ARIZONA"/>
    <s v="24 inch bins"/>
    <x v="0"/>
    <x v="13"/>
    <n v="180"/>
    <n v="210"/>
    <n v="0.27214285714285713"/>
    <n v="185"/>
    <n v="196"/>
    <n v="2024"/>
    <s v="approx 35 count"/>
    <s v="approximately 60 count fairly heavy"/>
    <s v="LIGHT"/>
    <s v="Sales F.O.B. Shipping Point and/or Delivered Sales, Shipping Point Basis"/>
    <s v="occasional higher and lower"/>
    <s v="approximately 60 count and miniature slightly lower, others about steady"/>
    <s v="Extra services included."/>
    <s v="Nogales, Arizona"/>
    <x v="1"/>
  </r>
  <r>
    <s v="MEXICO CROSSINGS THROUGH NOGALES ARIZONA"/>
    <s v="24 inch bins"/>
    <x v="0"/>
    <x v="13"/>
    <n v="180"/>
    <n v="210"/>
    <n v="0.27214285714285713"/>
    <n v="185"/>
    <n v="196"/>
    <n v="2024"/>
    <s v="approx 45 count"/>
    <s v="approximately 60 count fairly heavy"/>
    <s v="LIGHT"/>
    <s v="Sales F.O.B. Shipping Point and/or Delivered Sales, Shipping Point Basis"/>
    <s v="occasional higher and lower"/>
    <s v="approximately 60 count and miniature slightly lower, others about steady"/>
    <s v="Extra services included."/>
    <s v="Nogales, Arizona"/>
    <x v="1"/>
  </r>
  <r>
    <s v="MEXICO CROSSINGS THROUGH NOGALES ARIZONA"/>
    <s v="24 inch bins"/>
    <x v="0"/>
    <x v="13"/>
    <n v="161"/>
    <n v="186"/>
    <n v="0.245"/>
    <n v="168"/>
    <n v="175"/>
    <n v="2024"/>
    <s v="approx 60 count"/>
    <s v="approximately 60 count fairly heavy"/>
    <s v="LIGHT"/>
    <s v="Sales F.O.B. Shipping Point and/or Delivered Sales, Shipping Point Basis"/>
    <s v="occasional lower"/>
    <s v="approximately 60 count and miniature slightly lower, others about steady"/>
    <s v="Extra services included."/>
    <s v="Nogales, Arizona"/>
    <x v="1"/>
  </r>
  <r>
    <s v="MEXICO CROSSINGS THROUGH NOGALES ARIZONA"/>
    <s v="cartons"/>
    <x v="1"/>
    <x v="13"/>
    <n v="10.95"/>
    <n v="14"/>
    <n v="0.26555555555555554"/>
    <n v="10.95"/>
    <n v="12.95"/>
    <n v="2024"/>
    <s v="6s"/>
    <s v="approximately 60 count fairly heavy"/>
    <s v="LIGHT"/>
    <s v="Sales F.O.B. Shipping Point and/or Delivered Sales, Shipping Point Basis"/>
    <s v="few low as 8.00, occasional higher"/>
    <s v="approximately 60 count and miniature slightly lower, others about steady"/>
    <s v="Extra services included."/>
    <s v="Nogales, Arizona"/>
    <x v="1"/>
  </r>
  <r>
    <s v="MEXICO CROSSINGS THROUGH NOGALES ARIZONA"/>
    <s v="cartons"/>
    <x v="1"/>
    <x v="13"/>
    <n v="10.95"/>
    <n v="14"/>
    <n v="0.26555555555555554"/>
    <n v="10.95"/>
    <n v="12.95"/>
    <n v="2024"/>
    <s v="8s"/>
    <s v="approximately 60 count fairly heavy"/>
    <s v="LIGHT"/>
    <s v="Sales F.O.B. Shipping Point and/or Delivered Sales, Shipping Point Basis"/>
    <s v="few low as 8.00, occasional higher"/>
    <s v="approximately 60 count and miniature slightly lower, others about steady"/>
    <s v="Extra services included."/>
    <s v="Nogales, Arizona"/>
    <x v="1"/>
  </r>
  <r>
    <s v="MEXICO CROSSINGS THROUGH NOGALES ARIZONA"/>
    <s v="cartons"/>
    <x v="1"/>
    <x v="13"/>
    <n v="10"/>
    <n v="13"/>
    <n v="0.24388888888888888"/>
    <n v="10.95"/>
    <n v="11"/>
    <n v="2024"/>
    <s v="9s"/>
    <s v="approximately 60 count fairly heavy"/>
    <s v="LIGHT"/>
    <s v="Sales F.O.B. Shipping Point and/or Delivered Sales, Shipping Point Basis"/>
    <s v="few 8.00, occasional higher"/>
    <s v="approximately 60 count and miniature slightly lower, others about steady"/>
    <s v="Extra services included."/>
    <s v="Nogales, Arizona"/>
    <x v="1"/>
  </r>
  <r>
    <s v="MEXICO CROSSINGS THROUGH NOGALES ARIZONA"/>
    <s v="cartons"/>
    <x v="0"/>
    <x v="13"/>
    <n v="16"/>
    <n v="20"/>
    <n v="0.27615384615384614"/>
    <n v="16.95"/>
    <n v="18.95"/>
    <n v="2024"/>
    <s v="5s"/>
    <s v="approximately 60 count fairly heavy"/>
    <s v="LIGHT"/>
    <s v="Sales F.O.B. Shipping Point and/or Delivered Sales, Shipping Point Basis"/>
    <m/>
    <s v="approximately 60 count and miniature slightly lower, others about steady"/>
    <s v="Extra services included."/>
    <s v="Nogales, Arizona"/>
    <x v="1"/>
  </r>
  <r>
    <s v="MEXICO CROSSINGS THROUGH NOGALES ARIZONA"/>
    <s v="cartons"/>
    <x v="0"/>
    <x v="13"/>
    <n v="15"/>
    <n v="20"/>
    <n v="0.27615384615384614"/>
    <n v="16.95"/>
    <n v="18.95"/>
    <n v="2024"/>
    <s v="4s"/>
    <s v="approximately 60 count fairly heavy"/>
    <s v="LIGHT"/>
    <s v="Sales F.O.B. Shipping Point and/or Delivered Sales, Shipping Point Basis"/>
    <s v="few 13.00, occasional higher"/>
    <s v="approximately 60 count and miniature slightly lower, others about steady"/>
    <s v="Extra services included."/>
    <s v="Nogales, Arizona"/>
    <x v="1"/>
  </r>
  <r>
    <s v="MEXICO CROSSINGS THROUGH NOGALES ARIZONA"/>
    <s v="cartons"/>
    <x v="0"/>
    <x v="13"/>
    <n v="14"/>
    <n v="17.5"/>
    <n v="0.24538461538461537"/>
    <n v="14.95"/>
    <n v="16.95"/>
    <n v="2024"/>
    <s v="6s"/>
    <s v="approximately 60 count fairly heavy"/>
    <s v="LIGHT"/>
    <s v="Sales F.O.B. Shipping Point and/or Delivered Sales, Shipping Point Basis"/>
    <s v="few 13.00, occasional higher"/>
    <s v="approximately 60 count and miniature slightly lower, others about steady"/>
    <s v="Extra services included."/>
    <s v="Nogales, Arizona"/>
    <x v="1"/>
  </r>
  <r>
    <s v="MEXICO CROSSINGS THROUGH NOGALES ARIZONA"/>
    <s v="24 inch bins"/>
    <x v="0"/>
    <x v="14"/>
    <n v="180"/>
    <n v="210"/>
    <n v="0.27214285714285713"/>
    <n v="185"/>
    <n v="196"/>
    <n v="2024"/>
    <s v="approx 45 count"/>
    <s v="approximately 60 count fairly heavy"/>
    <s v="LIGHT"/>
    <s v="Sales F.O.B. Shipping Point and/or Delivered Sales, Shipping Point Basis"/>
    <s v="occasional higher"/>
    <s v="About Steady"/>
    <s v="Extra services included."/>
    <s v="Nogales, Arizona"/>
    <x v="1"/>
  </r>
  <r>
    <s v="MEXICO CROSSINGS THROUGH NOGALES ARIZONA"/>
    <s v="24 inch bins"/>
    <x v="0"/>
    <x v="14"/>
    <n v="180"/>
    <n v="210"/>
    <n v="0.27214285714285713"/>
    <n v="185"/>
    <n v="196"/>
    <n v="2024"/>
    <s v="approx 35 count"/>
    <s v="approximately 60 count fairly heavy"/>
    <s v="LIGHT"/>
    <s v="Sales F.O.B. Shipping Point and/or Delivered Sales, Shipping Point Basis"/>
    <s v="occasional higher"/>
    <s v="About Steady"/>
    <s v="Extra services included."/>
    <s v="Nogales, Arizona"/>
    <x v="1"/>
  </r>
  <r>
    <s v="MEXICO CROSSINGS THROUGH NOGALES ARIZONA"/>
    <s v="24 inch bins"/>
    <x v="0"/>
    <x v="14"/>
    <n v="161"/>
    <n v="186"/>
    <n v="0.245"/>
    <n v="168"/>
    <n v="175"/>
    <n v="2024"/>
    <s v="approx 60 count"/>
    <s v="approximately 60 count fairly heavy"/>
    <s v="LIGHT"/>
    <s v="Sales F.O.B. Shipping Point and/or Delivered Sales, Shipping Point Basis"/>
    <s v="occasional lower"/>
    <s v="About Steady"/>
    <s v="Extra services included."/>
    <s v="Nogales, Arizona"/>
    <x v="1"/>
  </r>
  <r>
    <s v="MEXICO CROSSINGS THROUGH NOGALES ARIZONA"/>
    <s v="cartons"/>
    <x v="1"/>
    <x v="14"/>
    <n v="10.95"/>
    <n v="14"/>
    <n v="0.26555555555555554"/>
    <n v="10.95"/>
    <n v="12.95"/>
    <n v="2024"/>
    <s v="6s"/>
    <s v="approximately 60 count fairly heavy"/>
    <s v="LIGHT"/>
    <s v="Sales F.O.B. Shipping Point and/or Delivered Sales, Shipping Point Basis"/>
    <s v="occasional higher and lower"/>
    <s v="About Steady"/>
    <s v="Extra services included."/>
    <s v="Nogales, Arizona"/>
    <x v="1"/>
  </r>
  <r>
    <s v="MEXICO CROSSINGS THROUGH NOGALES ARIZONA"/>
    <s v="cartons"/>
    <x v="1"/>
    <x v="14"/>
    <n v="10.95"/>
    <n v="14"/>
    <n v="0.26555555555555554"/>
    <n v="10.95"/>
    <n v="12.95"/>
    <n v="2024"/>
    <s v="8s"/>
    <s v="approximately 60 count fairly heavy"/>
    <s v="LIGHT"/>
    <s v="Sales F.O.B. Shipping Point and/or Delivered Sales, Shipping Point Basis"/>
    <s v="occasional higher and lower"/>
    <s v="About Steady"/>
    <s v="Extra services included."/>
    <s v="Nogales, Arizona"/>
    <x v="1"/>
  </r>
  <r>
    <s v="MEXICO CROSSINGS THROUGH NOGALES ARIZONA"/>
    <s v="cartons"/>
    <x v="1"/>
    <x v="14"/>
    <n v="10"/>
    <n v="13"/>
    <n v="0.24388888888888888"/>
    <n v="10.95"/>
    <n v="11"/>
    <n v="2024"/>
    <s v="9s"/>
    <s v="approximately 60 count fairly heavy"/>
    <s v="LIGHT"/>
    <s v="Sales F.O.B. Shipping Point and/or Delivered Sales, Shipping Point Basis"/>
    <s v="occasional higher and lower"/>
    <s v="About Steady"/>
    <s v="Extra services included."/>
    <s v="Nogales, Arizona"/>
    <x v="1"/>
  </r>
  <r>
    <s v="MEXICO CROSSINGS THROUGH NOGALES ARIZONA"/>
    <s v="cartons"/>
    <x v="0"/>
    <x v="14"/>
    <n v="16"/>
    <n v="20"/>
    <n v="0.27615384615384614"/>
    <n v="16.95"/>
    <n v="18.95"/>
    <n v="2024"/>
    <s v="5s"/>
    <s v="approximately 60 count fairly heavy"/>
    <s v="LIGHT"/>
    <s v="Sales F.O.B. Shipping Point and/or Delivered Sales, Shipping Point Basis"/>
    <m/>
    <s v="About Steady"/>
    <s v="Extra services included."/>
    <s v="Nogales, Arizona"/>
    <x v="1"/>
  </r>
  <r>
    <s v="MEXICO CROSSINGS THROUGH NOGALES ARIZONA"/>
    <s v="cartons"/>
    <x v="0"/>
    <x v="14"/>
    <n v="15"/>
    <n v="20"/>
    <n v="0.27615384615384614"/>
    <n v="16.95"/>
    <n v="18.95"/>
    <n v="2024"/>
    <s v="4s"/>
    <s v="approximately 60 count fairly heavy"/>
    <s v="LIGHT"/>
    <s v="Sales F.O.B. Shipping Point and/or Delivered Sales, Shipping Point Basis"/>
    <s v="occasional lower"/>
    <s v="About Steady"/>
    <s v="Extra services included."/>
    <s v="Nogales, Arizona"/>
    <x v="1"/>
  </r>
  <r>
    <s v="MEXICO CROSSINGS THROUGH NOGALES ARIZONA"/>
    <s v="cartons"/>
    <x v="0"/>
    <x v="14"/>
    <n v="14"/>
    <n v="17"/>
    <n v="0.24576923076923077"/>
    <n v="14.95"/>
    <n v="17"/>
    <n v="2024"/>
    <s v="6s"/>
    <s v="approximately 60 count fairly heavy"/>
    <s v="LIGHT"/>
    <s v="Sales F.O.B. Shipping Point and/or Delivered Sales, Shipping Point Basis"/>
    <s v="occasional higher and lower"/>
    <s v="About Steady"/>
    <s v="Extra services included."/>
    <s v="Nogales, Arizona"/>
    <x v="1"/>
  </r>
  <r>
    <s v="MEXICO CROSSINGS THROUGH NOGALES ARIZONA"/>
    <s v="24 inch bins"/>
    <x v="0"/>
    <x v="15"/>
    <n v="180"/>
    <n v="210"/>
    <n v="0.27214285714285713"/>
    <n v="185"/>
    <n v="196"/>
    <n v="2024"/>
    <s v="approx 45 count"/>
    <s v="approximately 60 count fairly heavy"/>
    <s v="LIGHT"/>
    <s v="Sales F.O.B. Shipping Point and/or Delivered Sales, Shipping Point Basis"/>
    <s v="occasional higher"/>
    <s v="seedless cartons 4-6s slightly lower, others about steady."/>
    <s v="Extra services included."/>
    <s v="Nogales, Arizona"/>
    <x v="1"/>
  </r>
  <r>
    <s v="MEXICO CROSSINGS THROUGH NOGALES ARIZONA"/>
    <s v="24 inch bins"/>
    <x v="0"/>
    <x v="15"/>
    <n v="180"/>
    <n v="210"/>
    <n v="0.27214285714285713"/>
    <n v="185"/>
    <n v="196"/>
    <n v="2024"/>
    <s v="approx 35 count"/>
    <s v="approximately 60 count fairly heavy"/>
    <s v="LIGHT"/>
    <s v="Sales F.O.B. Shipping Point and/or Delivered Sales, Shipping Point Basis"/>
    <s v="occasional higher"/>
    <s v="seedless cartons 4-6s slightly lower, others about steady."/>
    <s v="Extra services included."/>
    <s v="Nogales, Arizona"/>
    <x v="1"/>
  </r>
  <r>
    <s v="MEXICO CROSSINGS THROUGH NOGALES ARIZONA"/>
    <s v="24 inch bins"/>
    <x v="0"/>
    <x v="15"/>
    <n v="168"/>
    <n v="186"/>
    <n v="0.245"/>
    <n v="168"/>
    <n v="175"/>
    <n v="2024"/>
    <s v="approx 60 count"/>
    <s v="approximately 60 count fairly heavy"/>
    <s v="LIGHT"/>
    <s v="Sales F.O.B. Shipping Point and/or Delivered Sales, Shipping Point Basis"/>
    <s v="occasional higher and lower"/>
    <s v="seedless cartons 4-6s slightly lower, others about steady."/>
    <s v="Extra services included."/>
    <s v="Nogales, Arizona"/>
    <x v="1"/>
  </r>
  <r>
    <s v="MEXICO CROSSINGS THROUGH NOGALES ARIZONA"/>
    <s v="cartons"/>
    <x v="1"/>
    <x v="15"/>
    <n v="10.95"/>
    <n v="14"/>
    <n v="0.26555555555555554"/>
    <n v="10.95"/>
    <n v="12.95"/>
    <n v="2024"/>
    <s v="6s"/>
    <s v="approximately 60 count fairly heavy"/>
    <s v="LIGHT"/>
    <s v="Sales F.O.B. Shipping Point and/or Delivered Sales, Shipping Point Basis"/>
    <s v="few low as 8.00, occasional higher"/>
    <s v="seedless cartons 4-6s slightly lower, others about steady."/>
    <s v="Extra services included."/>
    <s v="Nogales, Arizona"/>
    <x v="1"/>
  </r>
  <r>
    <s v="MEXICO CROSSINGS THROUGH NOGALES ARIZONA"/>
    <s v="cartons"/>
    <x v="1"/>
    <x v="15"/>
    <n v="10"/>
    <n v="13"/>
    <n v="0.24388888888888888"/>
    <n v="10.95"/>
    <n v="11"/>
    <n v="2024"/>
    <s v="9s"/>
    <s v="approximately 60 count fairly heavy"/>
    <s v="LIGHT"/>
    <s v="Sales F.O.B. Shipping Point and/or Delivered Sales, Shipping Point Basis"/>
    <s v="few 8.00, occasional higher"/>
    <s v="seedless cartons 4-6s slightly lower, others about steady."/>
    <s v="Extra services included."/>
    <s v="Nogales, Arizona"/>
    <x v="1"/>
  </r>
  <r>
    <s v="MEXICO CROSSINGS THROUGH NOGALES ARIZONA"/>
    <s v="cartons"/>
    <x v="1"/>
    <x v="15"/>
    <n v="10"/>
    <n v="14"/>
    <n v="0.26555555555555554"/>
    <n v="10.95"/>
    <n v="12.95"/>
    <n v="2024"/>
    <s v="8s"/>
    <s v="approximately 60 count fairly heavy"/>
    <s v="LIGHT"/>
    <s v="Sales F.O.B. Shipping Point and/or Delivered Sales, Shipping Point Basis"/>
    <s v="few low as 8.00, occasional higher"/>
    <s v="seedless cartons 4-6s slightly lower, others about steady."/>
    <s v="Extra services included."/>
    <s v="Nogales, Arizona"/>
    <x v="1"/>
  </r>
  <r>
    <s v="MEXICO CROSSINGS THROUGH NOGALES ARIZONA"/>
    <s v="cartons"/>
    <x v="0"/>
    <x v="15"/>
    <n v="16"/>
    <n v="20"/>
    <n v="0.26884615384615385"/>
    <n v="16.95"/>
    <n v="18"/>
    <n v="2024"/>
    <s v="5s"/>
    <s v="approximately 60 count fairly heavy"/>
    <s v="LIGHT"/>
    <s v="Sales F.O.B. Shipping Point and/or Delivered Sales, Shipping Point Basis"/>
    <s v="occasional higher"/>
    <s v="seedless cartons 4-6s slightly lower, others about steady."/>
    <s v="Extra services included."/>
    <s v="Nogales, Arizona"/>
    <x v="1"/>
  </r>
  <r>
    <s v="MEXICO CROSSINGS THROUGH NOGALES ARIZONA"/>
    <s v="cartons"/>
    <x v="0"/>
    <x v="15"/>
    <n v="16"/>
    <n v="20"/>
    <n v="0.26884615384615385"/>
    <n v="16.95"/>
    <n v="18"/>
    <n v="2024"/>
    <s v="4s"/>
    <s v="approximately 60 count fairly heavy"/>
    <s v="LIGHT"/>
    <s v="Sales F.O.B. Shipping Point and/or Delivered Sales, Shipping Point Basis"/>
    <s v="occasional higher"/>
    <s v="seedless cartons 4-6s slightly lower, others about steady."/>
    <s v="Extra services included."/>
    <s v="Nogales, Arizona"/>
    <x v="1"/>
  </r>
  <r>
    <s v="MEXICO CROSSINGS THROUGH NOGALES ARIZONA"/>
    <s v="cartons"/>
    <x v="0"/>
    <x v="15"/>
    <n v="14"/>
    <n v="17"/>
    <n v="0.23807692307692307"/>
    <n v="14.95"/>
    <n v="16"/>
    <n v="2024"/>
    <s v="6s"/>
    <s v="approximately 60 count fairly heavy"/>
    <s v="LIGHT"/>
    <s v="Sales F.O.B. Shipping Point and/or Delivered Sales, Shipping Point Basis"/>
    <s v="occasional higher and lower"/>
    <s v="seedless cartons 4-6s slightly lower, others about steady."/>
    <s v="Extra services included."/>
    <s v="Nogales, Arizona"/>
    <x v="1"/>
  </r>
  <r>
    <s v="MEXICO CROSSINGS THROUGH NOGALES ARIZONA"/>
    <s v="24 inch bins"/>
    <x v="0"/>
    <x v="16"/>
    <n v="180"/>
    <n v="210"/>
    <n v="0.27214285714285713"/>
    <n v="185"/>
    <n v="196"/>
    <n v="2024"/>
    <s v="approx 35 count"/>
    <m/>
    <s v="FAIRLY LIGHT"/>
    <s v="Sales F.O.B. Shipping Point and/or Delivered Sales, Shipping Point Basis"/>
    <s v="occasional higher"/>
    <s v="About Steady"/>
    <s v="Extra services included."/>
    <s v="Nogales, Arizona"/>
    <x v="1"/>
  </r>
  <r>
    <s v="MEXICO CROSSINGS THROUGH NOGALES ARIZONA"/>
    <s v="24 inch bins"/>
    <x v="0"/>
    <x v="16"/>
    <n v="180"/>
    <n v="210"/>
    <n v="0.27214285714285713"/>
    <n v="185"/>
    <n v="196"/>
    <n v="2024"/>
    <s v="approx 45 count"/>
    <m/>
    <s v="FAIRLY LIGHT"/>
    <s v="Sales F.O.B. Shipping Point and/or Delivered Sales, Shipping Point Basis"/>
    <s v="occasional higher"/>
    <s v="About Steady"/>
    <s v="Extra services included."/>
    <s v="Nogales, Arizona"/>
    <x v="1"/>
  </r>
  <r>
    <s v="MEXICO CROSSINGS THROUGH NOGALES ARIZONA"/>
    <s v="24 inch bins"/>
    <x v="0"/>
    <x v="16"/>
    <n v="168"/>
    <n v="186"/>
    <n v="0.245"/>
    <n v="168"/>
    <n v="175"/>
    <n v="2024"/>
    <s v="approx 60 count"/>
    <m/>
    <s v="FAIRLY LIGHT"/>
    <s v="Sales F.O.B. Shipping Point and/or Delivered Sales, Shipping Point Basis"/>
    <s v="occasional higher and lower"/>
    <s v="About Steady"/>
    <s v="Extra services included."/>
    <s v="Nogales, Arizona"/>
    <x v="1"/>
  </r>
  <r>
    <s v="MEXICO CROSSINGS THROUGH NOGALES ARIZONA"/>
    <s v="cartons"/>
    <x v="1"/>
    <x v="16"/>
    <n v="10.95"/>
    <n v="14"/>
    <n v="0.26555555555555554"/>
    <n v="10.95"/>
    <n v="12.95"/>
    <n v="2024"/>
    <s v="6s"/>
    <m/>
    <s v="FAIRLY LIGHT"/>
    <s v="Sales F.O.B. Shipping Point and/or Delivered Sales, Shipping Point Basis"/>
    <s v="few low as 8.00, occasional higher"/>
    <s v="About Steady"/>
    <s v="Extra services included."/>
    <s v="Nogales, Arizona"/>
    <x v="1"/>
  </r>
  <r>
    <s v="MEXICO CROSSINGS THROUGH NOGALES ARIZONA"/>
    <s v="cartons"/>
    <x v="1"/>
    <x v="16"/>
    <n v="10"/>
    <n v="14"/>
    <n v="0.26555555555555554"/>
    <n v="10.95"/>
    <n v="12.95"/>
    <n v="2024"/>
    <s v="8s"/>
    <m/>
    <s v="FAIRLY LIGHT"/>
    <s v="Sales F.O.B. Shipping Point and/or Delivered Sales, Shipping Point Basis"/>
    <s v="few low as 8.00, occasional higher"/>
    <s v="About Steady"/>
    <s v="Extra services included."/>
    <s v="Nogales, Arizona"/>
    <x v="1"/>
  </r>
  <r>
    <s v="MEXICO CROSSINGS THROUGH NOGALES ARIZONA"/>
    <s v="cartons"/>
    <x v="1"/>
    <x v="16"/>
    <n v="10"/>
    <n v="13"/>
    <n v="0.24388888888888888"/>
    <n v="10.95"/>
    <n v="11"/>
    <n v="2024"/>
    <s v="9s"/>
    <m/>
    <s v="FAIRLY LIGHT"/>
    <s v="Sales F.O.B. Shipping Point and/or Delivered Sales, Shipping Point Basis"/>
    <s v="few 8.00, occasional higher"/>
    <s v="About Steady"/>
    <s v="Extra services included."/>
    <s v="Nogales, Arizona"/>
    <x v="1"/>
  </r>
  <r>
    <s v="MEXICO CROSSINGS THROUGH NOGALES ARIZONA"/>
    <s v="cartons"/>
    <x v="0"/>
    <x v="16"/>
    <n v="16"/>
    <n v="20"/>
    <n v="0.26884615384615385"/>
    <n v="16.95"/>
    <n v="18"/>
    <n v="2024"/>
    <s v="5s"/>
    <m/>
    <s v="FAIRLY LIGHT"/>
    <s v="Sales F.O.B. Shipping Point and/or Delivered Sales, Shipping Point Basis"/>
    <s v="occasional higher and lower"/>
    <s v="About Steady"/>
    <s v="Extra services included."/>
    <s v="Nogales, Arizona"/>
    <x v="1"/>
  </r>
  <r>
    <s v="MEXICO CROSSINGS THROUGH NOGALES ARIZONA"/>
    <s v="cartons"/>
    <x v="0"/>
    <x v="16"/>
    <n v="16"/>
    <n v="20"/>
    <n v="0.26884615384615385"/>
    <n v="16.95"/>
    <n v="18"/>
    <n v="2024"/>
    <s v="4s"/>
    <m/>
    <s v="FAIRLY LIGHT"/>
    <s v="Sales F.O.B. Shipping Point and/or Delivered Sales, Shipping Point Basis"/>
    <s v="occasional higher and lower"/>
    <s v="About Steady"/>
    <s v="Extra services included."/>
    <s v="Nogales, Arizona"/>
    <x v="1"/>
  </r>
  <r>
    <s v="MEXICO CROSSINGS THROUGH NOGALES ARIZONA"/>
    <s v="cartons"/>
    <x v="0"/>
    <x v="16"/>
    <n v="14"/>
    <n v="17"/>
    <n v="0.23807692307692307"/>
    <n v="14.95"/>
    <n v="16"/>
    <n v="2024"/>
    <s v="6s"/>
    <m/>
    <s v="FAIRLY LIGHT"/>
    <s v="Sales F.O.B. Shipping Point and/or Delivered Sales, Shipping Point Basis"/>
    <s v="occasional higher and lower"/>
    <s v="About Steady"/>
    <s v="Extra services included."/>
    <s v="Nogales, Arizona"/>
    <x v="1"/>
  </r>
  <r>
    <s v="MEXICO CROSSINGS THROUGH NOGALES ARIZONA"/>
    <s v="24 inch bins"/>
    <x v="0"/>
    <x v="17"/>
    <n v="180"/>
    <n v="210"/>
    <n v="0.27214285714285713"/>
    <n v="185"/>
    <n v="196"/>
    <n v="2024"/>
    <s v="approx 35 count"/>
    <m/>
    <s v="FAIRLY LIGHT"/>
    <s v="Sales F.O.B. Shipping Point and/or Delivered Sales, Shipping Point Basis"/>
    <s v="occasional higher and lower"/>
    <s v="miniature lower, others about steady."/>
    <s v="Extra services included."/>
    <s v="Nogales, Arizona"/>
    <x v="1"/>
  </r>
  <r>
    <s v="MEXICO CROSSINGS THROUGH NOGALES ARIZONA"/>
    <s v="24 inch bins"/>
    <x v="0"/>
    <x v="17"/>
    <n v="180"/>
    <n v="210"/>
    <n v="0.27214285714285713"/>
    <n v="185"/>
    <n v="196"/>
    <n v="2024"/>
    <s v="approx 45 count"/>
    <m/>
    <s v="FAIRLY LIGHT"/>
    <s v="Sales F.O.B. Shipping Point and/or Delivered Sales, Shipping Point Basis"/>
    <s v="occasional higher and lower"/>
    <s v="miniature lower, others about steady."/>
    <s v="Extra services included."/>
    <s v="Nogales, Arizona"/>
    <x v="1"/>
  </r>
  <r>
    <s v="MEXICO CROSSINGS THROUGH NOGALES ARIZONA"/>
    <s v="24 inch bins"/>
    <x v="0"/>
    <x v="17"/>
    <n v="160"/>
    <n v="186"/>
    <n v="0.245"/>
    <n v="168"/>
    <n v="175"/>
    <n v="2024"/>
    <s v="approx 60 count"/>
    <m/>
    <s v="FAIRLY LIGHT"/>
    <s v="Sales F.O.B. Shipping Point and/or Delivered Sales, Shipping Point Basis"/>
    <s v="occasional higher"/>
    <s v="miniature lower, others about steady."/>
    <s v="Extra services included."/>
    <s v="Nogales, Arizona"/>
    <x v="1"/>
  </r>
  <r>
    <s v="MEXICO CROSSINGS THROUGH NOGALES ARIZONA"/>
    <s v="cartons"/>
    <x v="1"/>
    <x v="17"/>
    <n v="8"/>
    <n v="10"/>
    <n v="0.2"/>
    <s v=""/>
    <s v=""/>
    <n v="2024"/>
    <s v="9s"/>
    <m/>
    <s v="FAIRLY LIGHT"/>
    <s v="Sales F.O.B. Shipping Point and/or Delivered Sales, Shipping Point Basis"/>
    <s v="few 12.00, occasional higher"/>
    <s v="miniature lower, others about steady."/>
    <s v="Extra services included."/>
    <s v="Nogales, Arizona"/>
    <x v="1"/>
  </r>
  <r>
    <s v="MEXICO CROSSINGS THROUGH NOGALES ARIZONA"/>
    <s v="cartons"/>
    <x v="1"/>
    <x v="17"/>
    <n v="8"/>
    <n v="12"/>
    <n v="0.21111111111111111"/>
    <n v="9"/>
    <n v="10"/>
    <n v="2024"/>
    <s v="6s"/>
    <m/>
    <s v="FAIRLY LIGHT"/>
    <s v="Sales F.O.B. Shipping Point and/or Delivered Sales, Shipping Point Basis"/>
    <s v="few 14.00, occasional higher"/>
    <s v="miniature lower, others about steady."/>
    <s v="Extra services included."/>
    <s v="Nogales, Arizona"/>
    <x v="1"/>
  </r>
  <r>
    <s v="MEXICO CROSSINGS THROUGH NOGALES ARIZONA"/>
    <s v="cartons"/>
    <x v="1"/>
    <x v="17"/>
    <n v="8"/>
    <n v="12"/>
    <n v="0.21111111111111111"/>
    <n v="9"/>
    <n v="10"/>
    <n v="2024"/>
    <s v="8s"/>
    <m/>
    <s v="FAIRLY LIGHT"/>
    <s v="Sales F.O.B. Shipping Point and/or Delivered Sales, Shipping Point Basis"/>
    <s v="few 14.00, occasional higher"/>
    <s v="miniature lower, others about steady."/>
    <s v="Extra services included."/>
    <s v="Nogales, Arizona"/>
    <x v="1"/>
  </r>
  <r>
    <s v="MEXICO CROSSINGS THROUGH NOGALES ARIZONA"/>
    <s v="cartons"/>
    <x v="0"/>
    <x v="17"/>
    <n v="16"/>
    <n v="20"/>
    <n v="0.26884615384615385"/>
    <n v="16.95"/>
    <n v="18"/>
    <n v="2024"/>
    <s v="4s"/>
    <m/>
    <s v="FAIRLY LIGHT"/>
    <s v="Sales F.O.B. Shipping Point and/or Delivered Sales, Shipping Point Basis"/>
    <s v="occasional higher and lower"/>
    <s v="miniature lower, others about steady."/>
    <s v="Extra services included."/>
    <s v="Nogales, Arizona"/>
    <x v="1"/>
  </r>
  <r>
    <s v="MEXICO CROSSINGS THROUGH NOGALES ARIZONA"/>
    <s v="cartons"/>
    <x v="0"/>
    <x v="17"/>
    <n v="16"/>
    <n v="20"/>
    <n v="0.26884615384615385"/>
    <n v="16.95"/>
    <n v="18"/>
    <n v="2024"/>
    <s v="5s"/>
    <m/>
    <s v="FAIRLY LIGHT"/>
    <s v="Sales F.O.B. Shipping Point and/or Delivered Sales, Shipping Point Basis"/>
    <s v="occasional higher and lower"/>
    <s v="miniature lower, others about steady."/>
    <s v="Extra services included."/>
    <s v="Nogales, Arizona"/>
    <x v="1"/>
  </r>
  <r>
    <s v="MEXICO CROSSINGS THROUGH NOGALES ARIZONA"/>
    <s v="cartons"/>
    <x v="0"/>
    <x v="17"/>
    <n v="14"/>
    <n v="17"/>
    <n v="0.23807692307692307"/>
    <n v="14.95"/>
    <n v="16"/>
    <n v="2024"/>
    <s v="6s"/>
    <m/>
    <s v="FAIRLY LIGHT"/>
    <s v="Sales F.O.B. Shipping Point and/or Delivered Sales, Shipping Point Basis"/>
    <s v="occasional higher and lower"/>
    <s v="miniature lower, others about steady."/>
    <s v="Extra services included."/>
    <s v="Nogales, Arizona"/>
    <x v="1"/>
  </r>
  <r>
    <s v="MEXICO CROSSINGS THROUGH NOGALES ARIZONA"/>
    <s v="24 inch bins"/>
    <x v="0"/>
    <x v="18"/>
    <n v="180"/>
    <n v="210"/>
    <n v="0.27214285714285713"/>
    <n v="185"/>
    <n v="196"/>
    <n v="2024"/>
    <s v="approx 45 count"/>
    <m/>
    <s v="FAIRLY LIGHT"/>
    <s v="Sales F.O.B. Shipping Point and/or Delivered Sales, Shipping Point Basis"/>
    <s v="occasional higher and lower"/>
    <s v="About Steady"/>
    <s v="Extra services included."/>
    <s v="Nogales, Arizona"/>
    <x v="1"/>
  </r>
  <r>
    <s v="MEXICO CROSSINGS THROUGH NOGALES ARIZONA"/>
    <s v="24 inch bins"/>
    <x v="0"/>
    <x v="18"/>
    <n v="180"/>
    <n v="210"/>
    <n v="0.27214285714285713"/>
    <n v="185"/>
    <n v="196"/>
    <n v="2024"/>
    <s v="approx 35 count"/>
    <m/>
    <s v="FAIRLY LIGHT"/>
    <s v="Sales F.O.B. Shipping Point and/or Delivered Sales, Shipping Point Basis"/>
    <s v="occasional higher and lower"/>
    <s v="About Steady"/>
    <s v="Extra services included."/>
    <s v="Nogales, Arizona"/>
    <x v="1"/>
  </r>
  <r>
    <s v="MEXICO CROSSINGS THROUGH NOGALES ARIZONA"/>
    <s v="24 inch bins"/>
    <x v="0"/>
    <x v="18"/>
    <n v="160"/>
    <n v="186"/>
    <n v="0.245"/>
    <n v="168"/>
    <n v="175"/>
    <n v="2024"/>
    <s v="approx 60 count"/>
    <m/>
    <s v="FAIRLY LIGHT"/>
    <s v="Sales F.O.B. Shipping Point and/or Delivered Sales, Shipping Point Basis"/>
    <s v="occasional higher"/>
    <s v="About Steady"/>
    <s v="Extra services included."/>
    <s v="Nogales, Arizona"/>
    <x v="1"/>
  </r>
  <r>
    <s v="MEXICO CROSSINGS THROUGH NOGALES ARIZONA"/>
    <s v="cartons"/>
    <x v="1"/>
    <x v="18"/>
    <n v="8"/>
    <n v="12"/>
    <n v="0.21111111111111111"/>
    <n v="9"/>
    <n v="10"/>
    <n v="2024"/>
    <s v="6s"/>
    <m/>
    <s v="FAIRLY LIGHT"/>
    <s v="Sales F.O.B. Shipping Point and/or Delivered Sales, Shipping Point Basis"/>
    <s v="few 14.00"/>
    <s v="About Steady"/>
    <s v="Extra services included."/>
    <s v="Nogales, Arizona"/>
    <x v="1"/>
  </r>
  <r>
    <s v="MEXICO CROSSINGS THROUGH NOGALES ARIZONA"/>
    <s v="cartons"/>
    <x v="1"/>
    <x v="18"/>
    <n v="8"/>
    <n v="10"/>
    <n v="0.2"/>
    <s v=""/>
    <s v=""/>
    <n v="2024"/>
    <s v="9s"/>
    <m/>
    <s v="FAIRLY LIGHT"/>
    <s v="Sales F.O.B. Shipping Point and/or Delivered Sales, Shipping Point Basis"/>
    <s v="few 12.00"/>
    <s v="About Steady"/>
    <s v="Extra services included."/>
    <s v="Nogales, Arizona"/>
    <x v="1"/>
  </r>
  <r>
    <s v="MEXICO CROSSINGS THROUGH NOGALES ARIZONA"/>
    <s v="cartons"/>
    <x v="1"/>
    <x v="18"/>
    <n v="8"/>
    <n v="12"/>
    <n v="0.21111111111111111"/>
    <n v="9"/>
    <n v="10"/>
    <n v="2024"/>
    <s v="8s"/>
    <m/>
    <s v="FAIRLY LIGHT"/>
    <s v="Sales F.O.B. Shipping Point and/or Delivered Sales, Shipping Point Basis"/>
    <s v="few 14.00"/>
    <s v="About Steady"/>
    <s v="Extra services included."/>
    <s v="Nogales, Arizona"/>
    <x v="1"/>
  </r>
  <r>
    <s v="MEXICO CROSSINGS THROUGH NOGALES ARIZONA"/>
    <s v="cartons"/>
    <x v="0"/>
    <x v="18"/>
    <n v="16"/>
    <n v="20"/>
    <n v="0.26884615384615385"/>
    <n v="16.95"/>
    <n v="18"/>
    <n v="2024"/>
    <s v="4s"/>
    <m/>
    <s v="FAIRLY LIGHT"/>
    <s v="Sales F.O.B. Shipping Point and/or Delivered Sales, Shipping Point Basis"/>
    <s v="occasional higher and lower"/>
    <s v="About Steady"/>
    <s v="Extra services included."/>
    <s v="Nogales, Arizona"/>
    <x v="1"/>
  </r>
  <r>
    <s v="MEXICO CROSSINGS THROUGH NOGALES ARIZONA"/>
    <s v="cartons"/>
    <x v="0"/>
    <x v="18"/>
    <n v="16"/>
    <n v="20"/>
    <n v="0.26884615384615385"/>
    <n v="16.95"/>
    <n v="18"/>
    <n v="2024"/>
    <s v="5s"/>
    <m/>
    <s v="FAIRLY LIGHT"/>
    <s v="Sales F.O.B. Shipping Point and/or Delivered Sales, Shipping Point Basis"/>
    <s v="occasional higher and lower"/>
    <s v="About Steady"/>
    <s v="Extra services included."/>
    <s v="Nogales, Arizona"/>
    <x v="1"/>
  </r>
  <r>
    <s v="MEXICO CROSSINGS THROUGH NOGALES ARIZONA"/>
    <s v="cartons"/>
    <x v="0"/>
    <x v="18"/>
    <n v="14"/>
    <n v="17"/>
    <n v="0.23807692307692307"/>
    <n v="14.95"/>
    <n v="16"/>
    <n v="2024"/>
    <s v="6s"/>
    <m/>
    <s v="FAIRLY LIGHT"/>
    <s v="Sales F.O.B. Shipping Point and/or Delivered Sales, Shipping Point Basis"/>
    <s v="occasional higher and lower"/>
    <s v="About Steady"/>
    <s v="Extra services included."/>
    <s v="Nogales, Arizona"/>
    <x v="1"/>
  </r>
  <r>
    <s v="MEXICO CROSSINGS THROUGH NOGALES ARIZONA"/>
    <s v="24 inch bins"/>
    <x v="0"/>
    <x v="19"/>
    <n v="189"/>
    <n v="220"/>
    <n v="0.28999999999999998"/>
    <n v="196"/>
    <n v="210"/>
    <n v="2024"/>
    <s v="approx 45 count"/>
    <m/>
    <s v="Miniature fairly light, others fairly good."/>
    <s v="Sales F.O.B. Shipping Point and/or Delivered Sales, Shipping Point Basis"/>
    <s v="occasional higher"/>
    <s v="Miniature slightly lower, others higher."/>
    <s v="Extra services included. Most present shipments from prior bookings and/or previous commitments."/>
    <s v="Nogales, Arizona"/>
    <x v="1"/>
  </r>
  <r>
    <s v="MEXICO CROSSINGS THROUGH NOGALES ARIZONA"/>
    <s v="24 inch bins"/>
    <x v="0"/>
    <x v="19"/>
    <n v="189"/>
    <n v="220"/>
    <n v="0.28999999999999998"/>
    <n v="196"/>
    <n v="210"/>
    <n v="2024"/>
    <s v="approx 35 count"/>
    <m/>
    <s v="Miniature fairly light, others fairly good."/>
    <s v="Sales F.O.B. Shipping Point and/or Delivered Sales, Shipping Point Basis"/>
    <s v="occasional higher"/>
    <s v="Miniature slightly lower, others higher."/>
    <s v="Extra services included. Most present shipments from prior bookings and/or previous commitments."/>
    <s v="Nogales, Arizona"/>
    <x v="1"/>
  </r>
  <r>
    <s v="MEXICO CROSSINGS THROUGH NOGALES ARIZONA"/>
    <s v="24 inch bins"/>
    <x v="0"/>
    <x v="19"/>
    <n v="175"/>
    <n v="203"/>
    <n v="0.27"/>
    <n v="182"/>
    <n v="196"/>
    <n v="2024"/>
    <s v="approx 60 count"/>
    <m/>
    <s v="Miniature fairly light, others fairly good."/>
    <s v="Sales F.O.B. Shipping Point and/or Delivered Sales, Shipping Point Basis"/>
    <s v="few 210.00 occasional higher"/>
    <s v="Miniature slightly lower, others higher."/>
    <s v="Extra services included. Most present shipments from prior bookings and/or previous commitments."/>
    <s v="Nogales, Arizona"/>
    <x v="1"/>
  </r>
  <r>
    <s v="MEXICO CROSSINGS THROUGH NOGALES ARIZONA"/>
    <s v="cartons"/>
    <x v="1"/>
    <x v="19"/>
    <n v="8"/>
    <n v="10"/>
    <n v="0.17777777777777778"/>
    <n v="8"/>
    <n v="8"/>
    <n v="2024"/>
    <s v="9s"/>
    <m/>
    <s v="Miniature fairly light, others fairly good."/>
    <s v="Sales F.O.B. Shipping Point and/or Delivered Sales, Shipping Point Basis"/>
    <s v="few 12.00"/>
    <s v="Miniature slightly lower, others higher."/>
    <s v="Extra services included. Most present shipments from prior bookings and/or previous commitments."/>
    <s v="Nogales, Arizona"/>
    <x v="1"/>
  </r>
  <r>
    <s v="MEXICO CROSSINGS THROUGH NOGALES ARIZONA"/>
    <s v="cartons"/>
    <x v="1"/>
    <x v="19"/>
    <n v="8"/>
    <n v="12"/>
    <n v="0.18888888888888888"/>
    <n v="8"/>
    <n v="9"/>
    <n v="2024"/>
    <s v="6s"/>
    <m/>
    <s v="Miniature fairly light, others fairly good."/>
    <s v="Sales F.O.B. Shipping Point and/or Delivered Sales, Shipping Point Basis"/>
    <s v="few 14.00"/>
    <s v="Miniature slightly lower, others higher."/>
    <s v="Extra services included. Most present shipments from prior bookings and/or previous commitments."/>
    <s v="Nogales, Arizona"/>
    <x v="1"/>
  </r>
  <r>
    <s v="MEXICO CROSSINGS THROUGH NOGALES ARIZONA"/>
    <s v="cartons"/>
    <x v="1"/>
    <x v="19"/>
    <n v="8"/>
    <n v="12"/>
    <n v="0.18888888888888888"/>
    <n v="8"/>
    <n v="9"/>
    <n v="2024"/>
    <s v="8s"/>
    <m/>
    <s v="Miniature fairly light, others fairly good."/>
    <s v="Sales F.O.B. Shipping Point and/or Delivered Sales, Shipping Point Basis"/>
    <s v="few 14.00"/>
    <s v="Miniature slightly lower, others higher."/>
    <s v="Extra services included. Most present shipments from prior bookings and/or previous commitments."/>
    <s v="Nogales, Arizona"/>
    <x v="1"/>
  </r>
  <r>
    <s v="MEXICO CROSSINGS THROUGH NOGALES ARIZONA"/>
    <s v="cartons"/>
    <x v="0"/>
    <x v="19"/>
    <n v="19.95"/>
    <n v="22"/>
    <n v="0.32307692307692309"/>
    <n v="20"/>
    <n v="22"/>
    <n v="2024"/>
    <s v="4s"/>
    <m/>
    <s v="Miniature fairly light, others fairly good."/>
    <s v="Sales F.O.B. Shipping Point and/or Delivered Sales, Shipping Point Basis"/>
    <s v="few 24.00"/>
    <s v="Miniature slightly lower, others higher."/>
    <s v="Extra services included. Most present shipments from prior bookings and/or previous commitments."/>
    <s v="Nogales, Arizona"/>
    <x v="1"/>
  </r>
  <r>
    <s v="MEXICO CROSSINGS THROUGH NOGALES ARIZONA"/>
    <s v="cartons"/>
    <x v="0"/>
    <x v="19"/>
    <n v="19.95"/>
    <n v="22"/>
    <n v="0.32307692307692309"/>
    <n v="20"/>
    <n v="22"/>
    <n v="2024"/>
    <s v="5s"/>
    <m/>
    <s v="Miniature fairly light, others fairly good."/>
    <s v="Sales F.O.B. Shipping Point and/or Delivered Sales, Shipping Point Basis"/>
    <s v="few 24.00"/>
    <s v="Miniature slightly lower, others higher."/>
    <s v="Extra services included. Most present shipments from prior bookings and/or previous commitments."/>
    <s v="Nogales, Arizona"/>
    <x v="1"/>
  </r>
  <r>
    <s v="MEXICO CROSSINGS THROUGH NOGALES ARIZONA"/>
    <s v="cartons"/>
    <x v="0"/>
    <x v="19"/>
    <n v="18"/>
    <n v="22"/>
    <n v="0.29230769230769232"/>
    <n v="18"/>
    <n v="20"/>
    <n v="2024"/>
    <s v="6s"/>
    <m/>
    <s v="Miniature fairly light, others fairly good."/>
    <s v="Sales F.O.B. Shipping Point and/or Delivered Sales, Shipping Point Basis"/>
    <s v="occasional higher"/>
    <s v="Miniature slightly lower, others higher."/>
    <s v="Extra services included. Most present shipments from prior bookings and/or previous commitments."/>
    <s v="Nogales, Arizona"/>
    <x v="1"/>
  </r>
  <r>
    <s v="MEXICO CROSSINGS THROUGH NOGALES ARIZONA"/>
    <s v="24 inch bins"/>
    <x v="0"/>
    <x v="20"/>
    <n v="189"/>
    <n v="220"/>
    <n v="0.28999999999999998"/>
    <n v="196"/>
    <n v="210"/>
    <n v="2024"/>
    <s v="approx 45 count"/>
    <m/>
    <s v="Miniature fairly light, others moderate."/>
    <s v="Sales F.O.B. Shipping Point and/or Delivered Sales, Shipping Point Basis"/>
    <s v="occasional higher"/>
    <s v="Cartons 4-5s slightly lower, others about steady."/>
    <s v="Extra services included. Most present shipments from prior bookings and/or previous commitments."/>
    <s v="Nogales, Arizona"/>
    <x v="1"/>
  </r>
  <r>
    <s v="MEXICO CROSSINGS THROUGH NOGALES ARIZONA"/>
    <s v="24 inch bins"/>
    <x v="0"/>
    <x v="20"/>
    <n v="189"/>
    <n v="220"/>
    <n v="0.28999999999999998"/>
    <n v="196"/>
    <n v="210"/>
    <n v="2024"/>
    <s v="approx 35 count"/>
    <m/>
    <s v="Miniature fairly light, others moderate."/>
    <s v="Sales F.O.B. Shipping Point and/or Delivered Sales, Shipping Point Basis"/>
    <s v="occasional higher"/>
    <s v="Cartons 4-5s slightly lower, others about steady."/>
    <s v="Extra services included. Most present shipments from prior bookings and/or previous commitments."/>
    <s v="Nogales, Arizona"/>
    <x v="1"/>
  </r>
  <r>
    <s v="MEXICO CROSSINGS THROUGH NOGALES ARIZONA"/>
    <s v="24 inch bins"/>
    <x v="0"/>
    <x v="20"/>
    <n v="175"/>
    <n v="203"/>
    <n v="0.27"/>
    <n v="182"/>
    <n v="196"/>
    <n v="2024"/>
    <s v="approx 60 count"/>
    <m/>
    <s v="Miniature fairly light, others moderate."/>
    <s v="Sales F.O.B. Shipping Point and/or Delivered Sales, Shipping Point Basis"/>
    <s v="few 210.00 occasional higher"/>
    <s v="Cartons 4-5s slightly lower, others about steady."/>
    <s v="Extra services included. Most present shipments from prior bookings and/or previous commitments."/>
    <s v="Nogales, Arizona"/>
    <x v="1"/>
  </r>
  <r>
    <s v="MEXICO CROSSINGS THROUGH NOGALES ARIZONA"/>
    <s v="cartons"/>
    <x v="1"/>
    <x v="20"/>
    <n v="8"/>
    <n v="12"/>
    <n v="0.18888888888888888"/>
    <n v="8"/>
    <n v="9"/>
    <n v="2024"/>
    <s v="8s"/>
    <m/>
    <s v="Miniature fairly light, others moderate."/>
    <s v="Sales F.O.B. Shipping Point and/or Delivered Sales, Shipping Point Basis"/>
    <s v="few 14.00"/>
    <s v="Cartons 4-5s slightly lower, others about steady."/>
    <s v="Extra services included. Most present shipments from prior bookings and/or previous commitments."/>
    <s v="Nogales, Arizona"/>
    <x v="1"/>
  </r>
  <r>
    <s v="MEXICO CROSSINGS THROUGH NOGALES ARIZONA"/>
    <s v="cartons"/>
    <x v="1"/>
    <x v="20"/>
    <n v="8"/>
    <n v="10"/>
    <n v="0.17777777777777778"/>
    <n v="8"/>
    <n v="8"/>
    <n v="2024"/>
    <s v="9s"/>
    <m/>
    <s v="Miniature fairly light, others moderate."/>
    <s v="Sales F.O.B. Shipping Point and/or Delivered Sales, Shipping Point Basis"/>
    <s v="few 12.00"/>
    <s v="Cartons 4-5s slightly lower, others about steady."/>
    <s v="Extra services included. Most present shipments from prior bookings and/or previous commitments."/>
    <s v="Nogales, Arizona"/>
    <x v="1"/>
  </r>
  <r>
    <s v="MEXICO CROSSINGS THROUGH NOGALES ARIZONA"/>
    <s v="cartons"/>
    <x v="1"/>
    <x v="20"/>
    <n v="8"/>
    <n v="12"/>
    <n v="0.18888888888888888"/>
    <n v="8"/>
    <n v="9"/>
    <n v="2024"/>
    <s v="6s"/>
    <m/>
    <s v="Miniature fairly light, others moderate."/>
    <s v="Sales F.O.B. Shipping Point and/or Delivered Sales, Shipping Point Basis"/>
    <s v="few 14.00"/>
    <s v="Cartons 4-5s slightly lower, others about steady."/>
    <s v="Extra services included. Most present shipments from prior bookings and/or previous commitments."/>
    <s v="Nogales, Arizona"/>
    <x v="1"/>
  </r>
  <r>
    <s v="MEXICO CROSSINGS THROUGH NOGALES ARIZONA"/>
    <s v="cartons"/>
    <x v="0"/>
    <x v="20"/>
    <n v="18"/>
    <n v="22"/>
    <n v="0.30769230769230771"/>
    <s v=""/>
    <s v=""/>
    <n v="2024"/>
    <s v="5s"/>
    <m/>
    <s v="Miniature fairly light, others moderate."/>
    <s v="Sales F.O.B. Shipping Point and/or Delivered Sales, Shipping Point Basis"/>
    <s v="few 24.00 occasional higher"/>
    <s v="Cartons 4-5s slightly lower, others about steady."/>
    <s v="Extra services included. Most present shipments from prior bookings and/or previous commitments."/>
    <s v="Nogales, Arizona"/>
    <x v="1"/>
  </r>
  <r>
    <s v="MEXICO CROSSINGS THROUGH NOGALES ARIZONA"/>
    <s v="cartons"/>
    <x v="0"/>
    <x v="20"/>
    <n v="18"/>
    <n v="22"/>
    <n v="0.30769230769230771"/>
    <s v=""/>
    <s v=""/>
    <n v="2024"/>
    <s v="4s"/>
    <m/>
    <s v="Miniature fairly light, others moderate."/>
    <s v="Sales F.O.B. Shipping Point and/or Delivered Sales, Shipping Point Basis"/>
    <s v="few 24.00 occasional higher"/>
    <s v="Cartons 4-5s slightly lower, others about steady."/>
    <s v="Extra services included. Most present shipments from prior bookings and/or previous commitments."/>
    <s v="Nogales, Arizona"/>
    <x v="1"/>
  </r>
  <r>
    <s v="MEXICO CROSSINGS THROUGH NOGALES ARIZONA"/>
    <s v="cartons"/>
    <x v="0"/>
    <x v="20"/>
    <n v="17"/>
    <n v="22"/>
    <n v="0.29230769230769232"/>
    <n v="18"/>
    <n v="20"/>
    <n v="2024"/>
    <s v="6s"/>
    <m/>
    <s v="Miniature fairly light, others moderate."/>
    <s v="Sales F.O.B. Shipping Point and/or Delivered Sales, Shipping Point Basis"/>
    <s v="occasional higher"/>
    <s v="Cartons 4-5s slightly lower, others about steady."/>
    <s v="Extra services included. Most present shipments from prior bookings and/or previous commitments."/>
    <s v="Nogales, Arizona"/>
    <x v="1"/>
  </r>
  <r>
    <s v="MEXICO CROSSINGS THROUGH TEXAS"/>
    <s v="24 inch bins"/>
    <x v="0"/>
    <x v="21"/>
    <n v="320"/>
    <n v="365"/>
    <n v="0.5"/>
    <n v="345"/>
    <n v="355"/>
    <n v="2024"/>
    <s v="approx 45 count"/>
    <s v="LIGHT"/>
    <s v="GOOD"/>
    <s v="Sales F.O.B. Shipping Point and/or Delivered Sales, Shipping Point Basis"/>
    <m/>
    <s v="About Steady"/>
    <s v="Wide range in quality and condition."/>
    <s v="Mcallen, Texas"/>
    <x v="2"/>
  </r>
  <r>
    <s v="MEXICO CROSSINGS THROUGH TEXAS"/>
    <s v="24 inch bins"/>
    <x v="0"/>
    <x v="21"/>
    <n v="310"/>
    <n v="360"/>
    <n v="0.48214285714285715"/>
    <n v="325"/>
    <n v="350"/>
    <n v="2024"/>
    <s v="approx 60 count"/>
    <s v="LIGHT"/>
    <s v="GOOD"/>
    <s v="Sales F.O.B. Shipping Point and/or Delivered Sales, Shipping Point Basis"/>
    <m/>
    <s v="About Steady"/>
    <s v="Wide range in quality and condition."/>
    <s v="Mcallen, Texas"/>
    <x v="2"/>
  </r>
  <r>
    <s v="MEXICO CROSSINGS THROUGH TEXAS"/>
    <s v="24 inch bins"/>
    <x v="0"/>
    <x v="21"/>
    <n v="300"/>
    <n v="350"/>
    <n v="0.48214285714285715"/>
    <n v="325"/>
    <n v="350"/>
    <n v="2024"/>
    <s v="approx 35 count"/>
    <s v="LIGHT"/>
    <s v="GOOD"/>
    <s v="Sales F.O.B. Shipping Point and/or Delivered Sales, Shipping Point Basis"/>
    <m/>
    <s v="About Steady"/>
    <s v="Wide range in quality and condition."/>
    <s v="Mcallen, Texas"/>
    <x v="2"/>
  </r>
  <r>
    <s v="MEXICO CROSSINGS THROUGH TEXAS"/>
    <s v="24 inch bins"/>
    <x v="0"/>
    <x v="26"/>
    <n v="320"/>
    <n v="365"/>
    <n v="0.5"/>
    <n v="345"/>
    <n v="355"/>
    <n v="2024"/>
    <s v="approx 45 count"/>
    <s v="LIGHT"/>
    <s v="GOOD"/>
    <s v="Sales F.O.B. Shipping Point and/or Delivered Sales, Shipping Point Basis"/>
    <m/>
    <s v="About Steady"/>
    <s v="Wide range in quality and condition."/>
    <s v="Mcallen, Texas"/>
    <x v="2"/>
  </r>
  <r>
    <s v="MEXICO CROSSINGS THROUGH TEXAS"/>
    <s v="24 inch bins"/>
    <x v="0"/>
    <x v="26"/>
    <n v="310"/>
    <n v="360"/>
    <n v="0.48214285714285715"/>
    <n v="325"/>
    <n v="350"/>
    <n v="2024"/>
    <s v="approx 60 count"/>
    <s v="LIGHT"/>
    <s v="GOOD"/>
    <s v="Sales F.O.B. Shipping Point and/or Delivered Sales, Shipping Point Basis"/>
    <m/>
    <s v="About Steady"/>
    <s v="Wide range in quality and condition."/>
    <s v="Mcallen, Texas"/>
    <x v="2"/>
  </r>
  <r>
    <s v="MEXICO CROSSINGS THROUGH TEXAS"/>
    <s v="24 inch bins"/>
    <x v="0"/>
    <x v="26"/>
    <n v="300"/>
    <n v="350"/>
    <n v="0.48214285714285715"/>
    <n v="325"/>
    <n v="350"/>
    <n v="2024"/>
    <s v="approx 35 count"/>
    <s v="LIGHT"/>
    <s v="GOOD"/>
    <s v="Sales F.O.B. Shipping Point and/or Delivered Sales, Shipping Point Basis"/>
    <m/>
    <s v="About Steady"/>
    <s v="Wide range in quality and condition."/>
    <s v="Mcallen, Texas"/>
    <x v="2"/>
  </r>
  <r>
    <s v="MEXICO CROSSINGS THROUGH TEXAS"/>
    <s v="24 inch bins"/>
    <x v="0"/>
    <x v="27"/>
    <n v="320"/>
    <n v="365"/>
    <n v="0.5"/>
    <n v="345"/>
    <n v="355"/>
    <n v="2024"/>
    <s v="approx 45 count"/>
    <s v="LIGHT"/>
    <s v="GOOD"/>
    <s v="Sales F.O.B. Shipping Point and/or Delivered Sales, Shipping Point Basis"/>
    <m/>
    <s v="About Steady"/>
    <s v="Wide range in quality and condition."/>
    <s v="Mcallen, Texas"/>
    <x v="2"/>
  </r>
  <r>
    <s v="MEXICO CROSSINGS THROUGH TEXAS"/>
    <s v="24 inch bins"/>
    <x v="0"/>
    <x v="27"/>
    <n v="310"/>
    <n v="360"/>
    <n v="0.48214285714285715"/>
    <n v="325"/>
    <n v="350"/>
    <n v="2024"/>
    <s v="approx 60 count"/>
    <s v="LIGHT"/>
    <s v="GOOD"/>
    <s v="Sales F.O.B. Shipping Point and/or Delivered Sales, Shipping Point Basis"/>
    <m/>
    <s v="About Steady"/>
    <s v="Wide range in quality and condition."/>
    <s v="Mcallen, Texas"/>
    <x v="2"/>
  </r>
  <r>
    <s v="MEXICO CROSSINGS THROUGH TEXAS"/>
    <s v="24 inch bins"/>
    <x v="0"/>
    <x v="27"/>
    <n v="300"/>
    <n v="350"/>
    <n v="0.48214285714285715"/>
    <n v="325"/>
    <n v="350"/>
    <n v="2024"/>
    <s v="approx 35 count"/>
    <s v="LIGHT"/>
    <s v="GOOD"/>
    <s v="Sales F.O.B. Shipping Point and/or Delivered Sales, Shipping Point Basis"/>
    <m/>
    <s v="About Steady"/>
    <s v="Wide range in quality and condition."/>
    <s v="Mcallen, Texas"/>
    <x v="2"/>
  </r>
  <r>
    <s v="MEXICO CROSSINGS THROUGH TEXAS"/>
    <s v="24 inch bins"/>
    <x v="0"/>
    <x v="22"/>
    <n v="320"/>
    <n v="365"/>
    <n v="0.5"/>
    <n v="345"/>
    <n v="355"/>
    <n v="2024"/>
    <s v="approx 45 count"/>
    <s v="LIGHT"/>
    <s v="GOOD"/>
    <s v="Sales F.O.B. Shipping Point and/or Delivered Sales, Shipping Point Basis"/>
    <m/>
    <s v="About Steady"/>
    <s v="Wide range in quality and condition."/>
    <s v="Mcallen, Texas"/>
    <x v="2"/>
  </r>
  <r>
    <s v="MEXICO CROSSINGS THROUGH TEXAS"/>
    <s v="24 inch bins"/>
    <x v="0"/>
    <x v="22"/>
    <n v="310"/>
    <n v="360"/>
    <n v="0.48214285714285715"/>
    <n v="325"/>
    <n v="350"/>
    <n v="2024"/>
    <s v="approx 60 count"/>
    <s v="LIGHT"/>
    <s v="GOOD"/>
    <s v="Sales F.O.B. Shipping Point and/or Delivered Sales, Shipping Point Basis"/>
    <m/>
    <s v="About Steady"/>
    <s v="Wide range in quality and condition."/>
    <s v="Mcallen, Texas"/>
    <x v="2"/>
  </r>
  <r>
    <s v="MEXICO CROSSINGS THROUGH TEXAS"/>
    <s v="24 inch bins"/>
    <x v="0"/>
    <x v="22"/>
    <n v="300"/>
    <n v="350"/>
    <n v="0.48214285714285715"/>
    <n v="325"/>
    <n v="350"/>
    <n v="2024"/>
    <s v="approx 35 count"/>
    <s v="LIGHT"/>
    <s v="GOOD"/>
    <s v="Sales F.O.B. Shipping Point and/or Delivered Sales, Shipping Point Basis"/>
    <m/>
    <s v="About Steady"/>
    <s v="Wide range in quality and condition."/>
    <s v="Mcallen, Texas"/>
    <x v="2"/>
  </r>
  <r>
    <s v="MEXICO CROSSINGS THROUGH TEXAS"/>
    <s v="24 inch bins"/>
    <x v="0"/>
    <x v="23"/>
    <n v="320"/>
    <n v="365"/>
    <n v="0.5"/>
    <n v="345"/>
    <n v="355"/>
    <n v="2024"/>
    <s v="approx 45 count"/>
    <s v="LIGHT"/>
    <s v="GOOD"/>
    <s v="Sales F.O.B. Shipping Point and/or Delivered Sales, Shipping Point Basis"/>
    <m/>
    <s v="About Steady"/>
    <s v="Wide range in quality and condition."/>
    <s v="Mcallen, Texas"/>
    <x v="2"/>
  </r>
  <r>
    <s v="MEXICO CROSSINGS THROUGH TEXAS"/>
    <s v="24 inch bins"/>
    <x v="0"/>
    <x v="23"/>
    <n v="310"/>
    <n v="360"/>
    <n v="0.48214285714285715"/>
    <n v="325"/>
    <n v="350"/>
    <n v="2024"/>
    <s v="approx 60 count"/>
    <s v="LIGHT"/>
    <s v="GOOD"/>
    <s v="Sales F.O.B. Shipping Point and/or Delivered Sales, Shipping Point Basis"/>
    <m/>
    <s v="About Steady"/>
    <s v="Wide range in quality and condition."/>
    <s v="Mcallen, Texas"/>
    <x v="2"/>
  </r>
  <r>
    <s v="MEXICO CROSSINGS THROUGH TEXAS"/>
    <s v="24 inch bins"/>
    <x v="0"/>
    <x v="23"/>
    <n v="300"/>
    <n v="350"/>
    <n v="0.48214285714285715"/>
    <n v="325"/>
    <n v="350"/>
    <n v="2024"/>
    <s v="approx 35 count"/>
    <s v="LIGHT"/>
    <s v="GOOD"/>
    <s v="Sales F.O.B. Shipping Point and/or Delivered Sales, Shipping Point Basis"/>
    <m/>
    <s v="About Steady"/>
    <s v="Wide range in quality and condition."/>
    <s v="Mcallen, Texas"/>
    <x v="2"/>
  </r>
  <r>
    <s v="MEXICO CROSSINGS THROUGH TEXAS"/>
    <s v="24 inch bins"/>
    <x v="0"/>
    <x v="24"/>
    <n v="320"/>
    <n v="365"/>
    <n v="0.5"/>
    <n v="345"/>
    <n v="355"/>
    <n v="2024"/>
    <s v="approx 45 count"/>
    <s v="LIGHT"/>
    <s v="FAIRLY GOOD"/>
    <s v="Sales F.O.B. Shipping Point and/or Delivered Sales, Shipping Point Basis"/>
    <m/>
    <m/>
    <s v="Wide range in quality and condition."/>
    <s v="Mcallen, Texas"/>
    <x v="2"/>
  </r>
  <r>
    <s v="MEXICO CROSSINGS THROUGH TEXAS"/>
    <s v="24 inch bins"/>
    <x v="0"/>
    <x v="24"/>
    <n v="310"/>
    <n v="360"/>
    <n v="0.48214285714285715"/>
    <n v="325"/>
    <n v="350"/>
    <n v="2024"/>
    <s v="approx 60 count"/>
    <s v="LIGHT"/>
    <s v="FAIRLY GOOD"/>
    <s v="Sales F.O.B. Shipping Point and/or Delivered Sales, Shipping Point Basis"/>
    <m/>
    <m/>
    <s v="Wide range in quality and condition."/>
    <s v="Mcallen, Texas"/>
    <x v="2"/>
  </r>
  <r>
    <s v="MEXICO CROSSINGS THROUGH TEXAS"/>
    <s v="24 inch bins"/>
    <x v="0"/>
    <x v="24"/>
    <n v="300"/>
    <n v="350"/>
    <n v="0.48214285714285715"/>
    <n v="325"/>
    <n v="350"/>
    <n v="2024"/>
    <s v="approx 35 count"/>
    <s v="LIGHT"/>
    <s v="FAIRLY GOOD"/>
    <s v="Sales F.O.B. Shipping Point and/or Delivered Sales, Shipping Point Basis"/>
    <m/>
    <m/>
    <s v="Wide range in quality and condition."/>
    <s v="Mcallen, Texas"/>
    <x v="2"/>
  </r>
  <r>
    <s v="MEXICO CROSSINGS THROUGH TEXAS"/>
    <s v="24 inch bins"/>
    <x v="0"/>
    <x v="25"/>
    <n v="320"/>
    <n v="365"/>
    <n v="0.5"/>
    <n v="345"/>
    <n v="355"/>
    <n v="2024"/>
    <s v="approx 45 count"/>
    <s v="LIGHT"/>
    <s v="FAIRLY GOOD"/>
    <s v="Sales F.O.B. Shipping Point and/or Delivered Sales, Shipping Point Basis"/>
    <m/>
    <s v="About Steady"/>
    <s v="Wide range in quality and condition."/>
    <s v="Mcallen, Texas"/>
    <x v="2"/>
  </r>
  <r>
    <s v="MEXICO CROSSINGS THROUGH TEXAS"/>
    <s v="24 inch bins"/>
    <x v="0"/>
    <x v="25"/>
    <n v="310"/>
    <n v="360"/>
    <n v="0.48214285714285715"/>
    <n v="325"/>
    <n v="350"/>
    <n v="2024"/>
    <s v="approx 60 count"/>
    <s v="LIGHT"/>
    <s v="FAIRLY GOOD"/>
    <s v="Sales F.O.B. Shipping Point and/or Delivered Sales, Shipping Point Basis"/>
    <m/>
    <s v="About Steady"/>
    <s v="Wide range in quality and condition."/>
    <s v="Mcallen, Texas"/>
    <x v="2"/>
  </r>
  <r>
    <s v="MEXICO CROSSINGS THROUGH TEXAS"/>
    <s v="24 inch bins"/>
    <x v="0"/>
    <x v="25"/>
    <n v="300"/>
    <n v="350"/>
    <n v="0.48214285714285715"/>
    <n v="325"/>
    <n v="350"/>
    <n v="2024"/>
    <s v="approx 35 count"/>
    <s v="LIGHT"/>
    <s v="FAIRLY GOOD"/>
    <s v="Sales F.O.B. Shipping Point and/or Delivered Sales, Shipping Point Basis"/>
    <m/>
    <s v="About Steady"/>
    <s v="Wide range in quality and condition."/>
    <s v="Mcallen, Texas"/>
    <x v="2"/>
  </r>
  <r>
    <s v="MEXICO CROSSINGS THROUGH TEXAS"/>
    <s v="24 inch bins"/>
    <x v="0"/>
    <x v="0"/>
    <n v="320"/>
    <n v="365"/>
    <n v="0.5"/>
    <n v="345"/>
    <n v="355"/>
    <n v="2024"/>
    <s v="approx 45 count"/>
    <s v="LIGHT"/>
    <s v="FAIRLY GOOD"/>
    <s v="Sales F.O.B. Shipping Point and/or Delivered Sales, Shipping Point Basis"/>
    <m/>
    <s v="About Steady"/>
    <s v="Wide range in quality and condition."/>
    <s v="Mcallen, Texas"/>
    <x v="2"/>
  </r>
  <r>
    <s v="MEXICO CROSSINGS THROUGH TEXAS"/>
    <s v="24 inch bins"/>
    <x v="0"/>
    <x v="0"/>
    <n v="310"/>
    <n v="360"/>
    <n v="0.48214285714285715"/>
    <n v="325"/>
    <n v="350"/>
    <n v="2024"/>
    <s v="approx 60 count"/>
    <s v="LIGHT"/>
    <s v="FAIRLY GOOD"/>
    <s v="Sales F.O.B. Shipping Point and/or Delivered Sales, Shipping Point Basis"/>
    <m/>
    <s v="About Steady"/>
    <s v="Wide range in quality and condition."/>
    <s v="Mcallen, Texas"/>
    <x v="2"/>
  </r>
  <r>
    <s v="MEXICO CROSSINGS THROUGH TEXAS"/>
    <s v="24 inch bins"/>
    <x v="0"/>
    <x v="0"/>
    <n v="300"/>
    <n v="350"/>
    <n v="0.48214285714285715"/>
    <n v="325"/>
    <n v="350"/>
    <n v="2024"/>
    <s v="approx 35 count"/>
    <s v="LIGHT"/>
    <s v="FAIRLY GOOD"/>
    <s v="Sales F.O.B. Shipping Point and/or Delivered Sales, Shipping Point Basis"/>
    <m/>
    <s v="About Steady"/>
    <s v="Wide range in quality and condition."/>
    <s v="Mcallen, Texas"/>
    <x v="2"/>
  </r>
  <r>
    <s v="MEXICO CROSSINGS THROUGH TEXAS"/>
    <s v="24 inch bins"/>
    <x v="0"/>
    <x v="1"/>
    <n v="245"/>
    <n v="273"/>
    <n v="0.36499999999999999"/>
    <n v="245"/>
    <n v="266"/>
    <n v="2024"/>
    <s v="approx 45 count"/>
    <m/>
    <s v="MODERATE"/>
    <s v="Sales F.O.B. Shipping Point and/or Delivered Sales, Shipping Point Basis"/>
    <m/>
    <s v="Much Lower"/>
    <s v="Wide range in quality and condition."/>
    <s v="Mcallen, Texas"/>
    <x v="2"/>
  </r>
  <r>
    <s v="MEXICO CROSSINGS THROUGH TEXAS"/>
    <s v="24 inch bins"/>
    <x v="0"/>
    <x v="1"/>
    <n v="235"/>
    <n v="259"/>
    <n v="0.35499999999999998"/>
    <n v="238"/>
    <n v="259"/>
    <n v="2024"/>
    <s v="approx 35 count"/>
    <m/>
    <s v="MODERATE"/>
    <s v="Sales F.O.B. Shipping Point and/or Delivered Sales, Shipping Point Basis"/>
    <m/>
    <s v="Much Lower"/>
    <s v="Wide range in quality and condition."/>
    <s v="Mcallen, Texas"/>
    <x v="2"/>
  </r>
  <r>
    <s v="MEXICO CROSSINGS THROUGH TEXAS"/>
    <s v="24 inch bins"/>
    <x v="0"/>
    <x v="1"/>
    <n v="225"/>
    <n v="260"/>
    <n v="0.34214285714285714"/>
    <n v="235"/>
    <n v="244"/>
    <n v="2024"/>
    <s v="approx 60 count"/>
    <m/>
    <s v="MODERATE"/>
    <s v="Sales F.O.B. Shipping Point and/or Delivered Sales, Shipping Point Basis"/>
    <m/>
    <s v="Much Lower"/>
    <s v="Wide range in quality and condition."/>
    <s v="Mcallen, Texas"/>
    <x v="2"/>
  </r>
  <r>
    <s v="MEXICO CROSSINGS THROUGH TEXAS"/>
    <s v="24 inch bins"/>
    <x v="0"/>
    <x v="2"/>
    <n v="245"/>
    <n v="266"/>
    <n v="0.36"/>
    <n v="245"/>
    <n v="259"/>
    <n v="2024"/>
    <s v="approx 45 count"/>
    <m/>
    <s v="MODERATE"/>
    <s v="Sales F.O.B. Shipping Point and/or Delivered Sales, Shipping Point Basis"/>
    <s v="occasional higher"/>
    <s v="Slightly Lower"/>
    <s v="Wide range in quality and condition."/>
    <s v="Mcallen, Texas"/>
    <x v="2"/>
  </r>
  <r>
    <s v="MEXICO CROSSINGS THROUGH TEXAS"/>
    <s v="24 inch bins"/>
    <x v="0"/>
    <x v="2"/>
    <n v="235"/>
    <n v="259"/>
    <n v="0.34785714285714286"/>
    <n v="235"/>
    <n v="252"/>
    <n v="2024"/>
    <s v="approx 35 count"/>
    <m/>
    <s v="MODERATE"/>
    <s v="Sales F.O.B. Shipping Point and/or Delivered Sales, Shipping Point Basis"/>
    <s v="occasional higher"/>
    <s v="Slightly Lower"/>
    <s v="Wide range in quality and condition."/>
    <s v="Mcallen, Texas"/>
    <x v="2"/>
  </r>
  <r>
    <s v="MEXICO CROSSINGS THROUGH TEXAS"/>
    <s v="24 inch bins"/>
    <x v="0"/>
    <x v="2"/>
    <n v="224"/>
    <n v="252"/>
    <n v="0.3342857142857143"/>
    <n v="224"/>
    <n v="244"/>
    <n v="2024"/>
    <s v="approx 60 count"/>
    <m/>
    <s v="MODERATE"/>
    <s v="Sales F.O.B. Shipping Point and/or Delivered Sales, Shipping Point Basis"/>
    <s v="occasional higher"/>
    <s v="Slightly Lower"/>
    <s v="Wide range in quality and condition."/>
    <s v="Mcallen, Texas"/>
    <x v="2"/>
  </r>
  <r>
    <s v="MEXICO CROSSINGS THROUGH TEXAS"/>
    <s v="24 inch bins"/>
    <x v="0"/>
    <x v="3"/>
    <n v="245"/>
    <n v="266"/>
    <n v="0.36"/>
    <n v="245"/>
    <n v="259"/>
    <n v="2024"/>
    <s v="approx 45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3"/>
    <n v="235"/>
    <n v="259"/>
    <n v="0.34785714285714286"/>
    <n v="235"/>
    <n v="252"/>
    <n v="2024"/>
    <s v="approx 35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3"/>
    <n v="224"/>
    <n v="252"/>
    <n v="0.3342857142857143"/>
    <n v="224"/>
    <n v="244"/>
    <n v="2024"/>
    <s v="approx 60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4"/>
    <n v="224"/>
    <n v="252"/>
    <n v="0.32785714285714285"/>
    <n v="224"/>
    <n v="235"/>
    <n v="2024"/>
    <s v="approx 45 count"/>
    <m/>
    <s v="FAIRLY LIGHT"/>
    <s v="Sales F.O.B. Shipping Point and/or Delivered Sales, Shipping Point Basis"/>
    <s v="occasional higher"/>
    <m/>
    <s v="Wide range in quality and condition."/>
    <s v="Mcallen, Texas"/>
    <x v="2"/>
  </r>
  <r>
    <s v="MEXICO CROSSINGS THROUGH TEXAS"/>
    <s v="24 inch bins"/>
    <x v="0"/>
    <x v="4"/>
    <n v="224"/>
    <n v="252"/>
    <n v="0.32785714285714285"/>
    <n v="224"/>
    <n v="235"/>
    <n v="2024"/>
    <s v="approx 35 count"/>
    <m/>
    <s v="FAIRLY LIGHT"/>
    <s v="Sales F.O.B. Shipping Point and/or Delivered Sales, Shipping Point Basis"/>
    <s v="occasional higher"/>
    <m/>
    <s v="Wide range in quality and condition."/>
    <s v="Mcallen, Texas"/>
    <x v="2"/>
  </r>
  <r>
    <s v="MEXICO CROSSINGS THROUGH TEXAS"/>
    <s v="24 inch bins"/>
    <x v="0"/>
    <x v="4"/>
    <n v="210"/>
    <n v="235"/>
    <n v="0.31"/>
    <n v="210"/>
    <n v="224"/>
    <n v="2024"/>
    <s v="approx 60 count"/>
    <m/>
    <s v="FAIRLY LIGHT"/>
    <s v="Sales F.O.B. Shipping Point and/or Delivered Sales, Shipping Point Basis"/>
    <s v="occasional higher"/>
    <m/>
    <s v="Wide range in quality and condition."/>
    <s v="Mcallen, Texas"/>
    <x v="2"/>
  </r>
  <r>
    <s v="MEXICO CROSSINGS THROUGH TEXAS"/>
    <s v="24 inch bins"/>
    <x v="0"/>
    <x v="5"/>
    <n v="224"/>
    <n v="252"/>
    <n v="0.32785714285714285"/>
    <n v="224"/>
    <n v="235"/>
    <n v="2024"/>
    <s v="approx 35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5"/>
    <n v="224"/>
    <n v="252"/>
    <n v="0.32785714285714285"/>
    <n v="224"/>
    <n v="235"/>
    <n v="2024"/>
    <s v="approx 45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5"/>
    <n v="210"/>
    <n v="235"/>
    <n v="0.31"/>
    <n v="210"/>
    <n v="224"/>
    <n v="2024"/>
    <s v="approx 60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6"/>
    <n v="224"/>
    <n v="252"/>
    <n v="0.32785714285714285"/>
    <n v="224"/>
    <n v="235"/>
    <n v="2024"/>
    <s v="approx 35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6"/>
    <n v="224"/>
    <n v="252"/>
    <n v="0.32785714285714285"/>
    <n v="224"/>
    <n v="235"/>
    <n v="2024"/>
    <s v="approx 45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6"/>
    <n v="210"/>
    <n v="235"/>
    <n v="0.31"/>
    <n v="210"/>
    <n v="224"/>
    <n v="2024"/>
    <s v="approx 60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7"/>
    <n v="224"/>
    <n v="252"/>
    <n v="0.33500000000000002"/>
    <n v="224"/>
    <n v="245"/>
    <n v="2024"/>
    <s v="approx 45 count"/>
    <m/>
    <s v="FAIRLY 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7"/>
    <n v="210"/>
    <n v="235"/>
    <n v="0.32785714285714285"/>
    <n v="224"/>
    <n v="235"/>
    <n v="2024"/>
    <s v="approx 60 count"/>
    <m/>
    <s v="FAIRLY 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7"/>
    <n v="210"/>
    <n v="232"/>
    <n v="0.31"/>
    <n v="210"/>
    <n v="224"/>
    <n v="2024"/>
    <s v="approx 35 count"/>
    <m/>
    <s v="FAIRLY 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8"/>
    <n v="224"/>
    <n v="252"/>
    <n v="0.33500000000000002"/>
    <n v="224"/>
    <n v="245"/>
    <n v="2024"/>
    <s v="approx 45 count"/>
    <m/>
    <s v="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8"/>
    <n v="210"/>
    <n v="235"/>
    <n v="0.32785714285714285"/>
    <n v="224"/>
    <n v="235"/>
    <n v="2024"/>
    <s v="approx 60 count"/>
    <m/>
    <s v="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8"/>
    <n v="210"/>
    <n v="232"/>
    <n v="0.31"/>
    <n v="210"/>
    <n v="224"/>
    <n v="2024"/>
    <s v="approx 35 count"/>
    <m/>
    <s v="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9"/>
    <n v="224"/>
    <n v="252"/>
    <n v="0.33500000000000002"/>
    <n v="224"/>
    <n v="245"/>
    <n v="2024"/>
    <s v="approx 45 count"/>
    <m/>
    <s v="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9"/>
    <n v="210"/>
    <n v="235"/>
    <n v="0.32785714285714285"/>
    <n v="224"/>
    <n v="235"/>
    <n v="2024"/>
    <s v="approx 60 count"/>
    <m/>
    <s v="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9"/>
    <n v="210"/>
    <n v="232"/>
    <n v="0.31"/>
    <n v="210"/>
    <n v="224"/>
    <n v="2024"/>
    <s v="approx 35 count"/>
    <m/>
    <s v="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0"/>
    <n v="224"/>
    <n v="252"/>
    <n v="0.33500000000000002"/>
    <n v="224"/>
    <n v="245"/>
    <n v="2024"/>
    <s v="approx 45 count"/>
    <m/>
    <s v="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0"/>
    <n v="210"/>
    <n v="232"/>
    <n v="0.31"/>
    <n v="210"/>
    <n v="224"/>
    <n v="2024"/>
    <s v="approx 35 count"/>
    <m/>
    <s v="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0"/>
    <n v="210"/>
    <n v="235"/>
    <n v="0.32785714285714285"/>
    <n v="224"/>
    <n v="235"/>
    <n v="2024"/>
    <s v="approx 60 count"/>
    <m/>
    <s v="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1"/>
    <n v="224"/>
    <n v="245"/>
    <n v="0.32785714285714285"/>
    <n v="224"/>
    <n v="235"/>
    <n v="2024"/>
    <s v="approx 45 count"/>
    <m/>
    <s v="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1"/>
    <n v="210"/>
    <n v="235"/>
    <n v="0.31"/>
    <n v="210"/>
    <n v="224"/>
    <n v="2024"/>
    <s v="approx 60 count"/>
    <m/>
    <s v="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1"/>
    <n v="210"/>
    <n v="232"/>
    <n v="0.31"/>
    <n v="210"/>
    <n v="224"/>
    <n v="2024"/>
    <s v="approx 35 count"/>
    <m/>
    <s v="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2"/>
    <n v="224"/>
    <n v="245"/>
    <n v="0.32785714285714285"/>
    <n v="224"/>
    <n v="235"/>
    <n v="2024"/>
    <s v="approx 45 count"/>
    <m/>
    <s v="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2"/>
    <n v="210"/>
    <n v="235"/>
    <n v="0.31"/>
    <n v="210"/>
    <n v="224"/>
    <n v="2024"/>
    <s v="approx 60 count"/>
    <m/>
    <s v="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2"/>
    <n v="210"/>
    <n v="232"/>
    <n v="0.31"/>
    <n v="210"/>
    <n v="224"/>
    <n v="2024"/>
    <s v="approx 35 count"/>
    <m/>
    <s v="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3"/>
    <n v="224"/>
    <n v="245"/>
    <n v="0.33142857142857141"/>
    <n v="224"/>
    <n v="240"/>
    <n v="2024"/>
    <s v="approx 45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3"/>
    <n v="210"/>
    <n v="245"/>
    <n v="0.33142857142857141"/>
    <n v="224"/>
    <n v="240"/>
    <n v="2024"/>
    <s v="approx 60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3"/>
    <n v="210"/>
    <n v="232"/>
    <n v="0.31"/>
    <n v="210"/>
    <n v="224"/>
    <n v="2024"/>
    <s v="approx 35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4"/>
    <n v="224"/>
    <n v="245"/>
    <n v="0.33142857142857141"/>
    <n v="224"/>
    <n v="240"/>
    <n v="2024"/>
    <s v="approx 45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4"/>
    <n v="210"/>
    <n v="245"/>
    <n v="0.33142857142857141"/>
    <n v="224"/>
    <n v="240"/>
    <n v="2024"/>
    <s v="approx 60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4"/>
    <n v="210"/>
    <n v="232"/>
    <n v="0.31"/>
    <n v="210"/>
    <n v="224"/>
    <n v="2024"/>
    <s v="approx 35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5"/>
    <n v="224"/>
    <n v="245"/>
    <n v="0.33142857142857141"/>
    <n v="224"/>
    <n v="240"/>
    <n v="2024"/>
    <s v="approx 45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5"/>
    <n v="210"/>
    <n v="245"/>
    <n v="0.33142857142857141"/>
    <n v="224"/>
    <n v="240"/>
    <n v="2024"/>
    <s v="approx 60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5"/>
    <n v="210"/>
    <n v="232"/>
    <n v="0.31"/>
    <n v="210"/>
    <n v="224"/>
    <n v="2024"/>
    <s v="approx 35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6"/>
    <n v="224"/>
    <n v="245"/>
    <n v="0.33142857142857141"/>
    <n v="224"/>
    <n v="240"/>
    <n v="2024"/>
    <s v="approx 45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6"/>
    <n v="210"/>
    <n v="232"/>
    <n v="0.31"/>
    <n v="210"/>
    <n v="224"/>
    <n v="2024"/>
    <s v="approx 35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6"/>
    <n v="210"/>
    <n v="245"/>
    <n v="0.33142857142857141"/>
    <n v="224"/>
    <n v="240"/>
    <n v="2024"/>
    <s v="approx 60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7"/>
    <n v="224"/>
    <n v="245"/>
    <n v="0.33142857142857141"/>
    <n v="224"/>
    <n v="240"/>
    <n v="2024"/>
    <s v="approx 45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7"/>
    <n v="210"/>
    <n v="232"/>
    <n v="0.31"/>
    <n v="210"/>
    <n v="224"/>
    <n v="2024"/>
    <s v="approx 35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7"/>
    <n v="210"/>
    <n v="245"/>
    <n v="0.33142857142857141"/>
    <n v="224"/>
    <n v="240"/>
    <n v="2024"/>
    <s v="approx 60 count"/>
    <m/>
    <s v="MODERATE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8"/>
    <n v="210"/>
    <n v="245"/>
    <n v="0.31357142857142856"/>
    <n v="215"/>
    <n v="224"/>
    <n v="2024"/>
    <s v="approx 45 count"/>
    <m/>
    <s v="FAIRLY 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8"/>
    <n v="210"/>
    <n v="245"/>
    <n v="0.33142857142857141"/>
    <n v="224"/>
    <n v="240"/>
    <n v="2024"/>
    <s v="approx 60 count"/>
    <m/>
    <s v="FAIRLY 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8"/>
    <n v="190"/>
    <n v="224"/>
    <n v="0.2857142857142857"/>
    <n v="190"/>
    <n v="210"/>
    <n v="2024"/>
    <s v="approx 35 count"/>
    <m/>
    <s v="FAIRLY 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9"/>
    <n v="210"/>
    <n v="245"/>
    <n v="0.31357142857142856"/>
    <n v="215"/>
    <n v="224"/>
    <n v="2024"/>
    <s v="approx 45 count"/>
    <m/>
    <s v="FAIRLY 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9"/>
    <n v="210"/>
    <n v="245"/>
    <n v="0.33142857142857141"/>
    <n v="224"/>
    <n v="240"/>
    <n v="2024"/>
    <s v="approx 60 count"/>
    <m/>
    <s v="FAIRLY 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19"/>
    <n v="190"/>
    <n v="224"/>
    <n v="0.2857142857142857"/>
    <n v="190"/>
    <n v="210"/>
    <n v="2024"/>
    <s v="approx 35 count"/>
    <m/>
    <s v="FAIRLY 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20"/>
    <n v="210"/>
    <n v="245"/>
    <n v="0.31357142857142856"/>
    <n v="215"/>
    <n v="224"/>
    <n v="2024"/>
    <s v="approx 45 count"/>
    <m/>
    <s v="FAIRLY 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20"/>
    <n v="210"/>
    <n v="245"/>
    <n v="0.33142857142857141"/>
    <n v="224"/>
    <n v="240"/>
    <n v="2024"/>
    <s v="approx 60 count"/>
    <m/>
    <s v="FAIRLY LIGHT"/>
    <s v="Sales F.O.B. Shipping Point and/or Delivered Sales, Shipping Point Basis"/>
    <s v="occasional higher"/>
    <s v="About Steady"/>
    <s v="Wide range in quality and condition."/>
    <s v="Mcallen, Texas"/>
    <x v="2"/>
  </r>
  <r>
    <s v="MEXICO CROSSINGS THROUGH TEXAS"/>
    <s v="24 inch bins"/>
    <x v="0"/>
    <x v="20"/>
    <n v="190"/>
    <n v="224"/>
    <n v="0.2857142857142857"/>
    <n v="190"/>
    <n v="210"/>
    <n v="2024"/>
    <s v="approx 35 count"/>
    <m/>
    <s v="FAIRLY LIGHT"/>
    <s v="Sales F.O.B. Shipping Point and/or Delivered Sales, Shipping Point Basis"/>
    <s v="occasional higher"/>
    <s v="About Steady"/>
    <s v="Wide range in quality and condition."/>
    <s v="Mcallen, Texas"/>
    <x v="2"/>
  </r>
  <r>
    <m/>
    <m/>
    <x v="2"/>
    <x v="28"/>
    <m/>
    <m/>
    <m/>
    <m/>
    <m/>
    <m/>
    <m/>
    <m/>
    <m/>
    <m/>
    <m/>
    <m/>
    <m/>
    <m/>
    <x v="3"/>
  </r>
  <r>
    <m/>
    <m/>
    <x v="2"/>
    <x v="28"/>
    <m/>
    <m/>
    <m/>
    <m/>
    <m/>
    <m/>
    <m/>
    <m/>
    <m/>
    <m/>
    <m/>
    <m/>
    <m/>
    <m/>
    <x v="3"/>
  </r>
  <r>
    <m/>
    <m/>
    <x v="2"/>
    <x v="28"/>
    <m/>
    <m/>
    <m/>
    <m/>
    <m/>
    <m/>
    <m/>
    <m/>
    <m/>
    <m/>
    <m/>
    <m/>
    <m/>
    <m/>
    <x v="3"/>
  </r>
  <r>
    <m/>
    <m/>
    <x v="2"/>
    <x v="28"/>
    <m/>
    <m/>
    <m/>
    <m/>
    <m/>
    <m/>
    <m/>
    <m/>
    <m/>
    <m/>
    <m/>
    <m/>
    <m/>
    <m/>
    <x v="3"/>
  </r>
  <r>
    <m/>
    <m/>
    <x v="2"/>
    <x v="28"/>
    <m/>
    <m/>
    <m/>
    <m/>
    <m/>
    <m/>
    <m/>
    <m/>
    <m/>
    <m/>
    <m/>
    <m/>
    <m/>
    <m/>
    <x v="3"/>
  </r>
  <r>
    <m/>
    <m/>
    <x v="2"/>
    <x v="28"/>
    <m/>
    <m/>
    <m/>
    <m/>
    <m/>
    <m/>
    <m/>
    <m/>
    <m/>
    <m/>
    <m/>
    <m/>
    <m/>
    <m/>
    <x v="3"/>
  </r>
  <r>
    <m/>
    <m/>
    <x v="2"/>
    <x v="28"/>
    <m/>
    <m/>
    <m/>
    <m/>
    <m/>
    <m/>
    <m/>
    <m/>
    <m/>
    <m/>
    <m/>
    <m/>
    <m/>
    <m/>
    <x v="3"/>
  </r>
  <r>
    <m/>
    <m/>
    <x v="2"/>
    <x v="28"/>
    <m/>
    <m/>
    <m/>
    <m/>
    <m/>
    <m/>
    <m/>
    <m/>
    <m/>
    <m/>
    <m/>
    <m/>
    <m/>
    <m/>
    <x v="3"/>
  </r>
  <r>
    <m/>
    <m/>
    <x v="2"/>
    <x v="28"/>
    <m/>
    <m/>
    <m/>
    <m/>
    <m/>
    <m/>
    <m/>
    <m/>
    <m/>
    <m/>
    <m/>
    <m/>
    <m/>
    <m/>
    <x v="3"/>
  </r>
  <r>
    <m/>
    <m/>
    <x v="2"/>
    <x v="28"/>
    <m/>
    <m/>
    <m/>
    <m/>
    <m/>
    <m/>
    <m/>
    <m/>
    <m/>
    <m/>
    <m/>
    <m/>
    <m/>
    <m/>
    <x v="3"/>
  </r>
  <r>
    <m/>
    <m/>
    <x v="2"/>
    <x v="28"/>
    <m/>
    <m/>
    <m/>
    <m/>
    <m/>
    <m/>
    <m/>
    <m/>
    <m/>
    <m/>
    <m/>
    <m/>
    <m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PivotTable2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J3:N33" firstHeaderRow="1" firstDataRow="2" firstDataCol="1" rowPageCount="1" colPageCount="1"/>
  <pivotFields count="19">
    <pivotField showAll="0"/>
    <pivotField showAll="0"/>
    <pivotField axis="axisPage" multipleItemSelectionAllowed="1" showAll="0">
      <items count="6">
        <item h="1" m="1" x="3"/>
        <item h="1" x="1"/>
        <item x="0"/>
        <item h="1" x="2"/>
        <item h="1" m="1" x="4"/>
        <item t="default"/>
      </items>
    </pivotField>
    <pivotField axis="axisRow" showAll="0" sortType="ascending">
      <items count="1562">
        <item m="1" x="279"/>
        <item m="1" x="537"/>
        <item m="1" x="1064"/>
        <item m="1" x="547"/>
        <item m="1" x="1078"/>
        <item m="1" x="560"/>
        <item m="1" x="1087"/>
        <item m="1" x="569"/>
        <item m="1" x="1096"/>
        <item m="1" x="588"/>
        <item m="1" x="1118"/>
        <item m="1" x="601"/>
        <item m="1" x="1130"/>
        <item m="1" x="611"/>
        <item m="1" x="639"/>
        <item m="1" x="1174"/>
        <item m="1" x="658"/>
        <item m="1" x="1192"/>
        <item m="1" x="695"/>
        <item m="1" x="1232"/>
        <item m="1" x="714"/>
        <item m="1" x="1256"/>
        <item m="1" x="1069"/>
        <item m="1" x="562"/>
        <item m="1" x="1089"/>
        <item m="1" x="571"/>
        <item m="1" x="1097"/>
        <item m="1" x="578"/>
        <item m="1" x="1120"/>
        <item m="1" x="603"/>
        <item m="1" x="1132"/>
        <item m="1" x="612"/>
        <item m="1" x="1142"/>
        <item m="1" x="1176"/>
        <item m="1" x="660"/>
        <item m="1" x="1193"/>
        <item m="1" x="674"/>
        <item m="1" x="1234"/>
        <item m="1" x="716"/>
        <item m="1" x="1258"/>
        <item m="1" x="738"/>
        <item m="1" x="1091"/>
        <item m="1" x="581"/>
        <item m="1" x="1108"/>
        <item m="1" x="593"/>
        <item m="1" x="1123"/>
        <item m="1" x="605"/>
        <item m="1" x="1145"/>
        <item m="1" x="626"/>
        <item m="1" x="1160"/>
        <item m="1" x="643"/>
        <item m="1" x="1178"/>
        <item m="1" x="677"/>
        <item m="1" x="1215"/>
        <item m="1" x="700"/>
        <item m="1" x="1237"/>
        <item m="1" x="718"/>
        <item m="1" x="1278"/>
        <item m="1" x="759"/>
        <item m="1" x="1302"/>
        <item m="1" x="782"/>
        <item m="1" x="1320"/>
        <item m="1" x="1112"/>
        <item m="1" x="598"/>
        <item m="1" x="1126"/>
        <item m="1" x="607"/>
        <item m="1" x="1135"/>
        <item m="1" x="630"/>
        <item m="1" x="1165"/>
        <item m="1" x="646"/>
        <item m="1" x="1180"/>
        <item m="1" x="664"/>
        <item m="1" x="1219"/>
        <item m="1" x="705"/>
        <item m="1" x="1240"/>
        <item m="1" x="720"/>
        <item m="1" x="1262"/>
        <item m="1" x="761"/>
        <item m="1" x="1304"/>
        <item m="1" x="783"/>
        <item m="1" x="1321"/>
        <item m="1" x="802"/>
        <item m="1" x="1365"/>
        <item m="1" x="843"/>
        <item m="1" x="1138"/>
        <item m="1" x="620"/>
        <item m="1" x="1151"/>
        <item m="1" x="650"/>
        <item m="1" x="1183"/>
        <item m="1" x="667"/>
        <item m="1" x="1201"/>
        <item m="1" x="684"/>
        <item m="1" x="1244"/>
        <item m="1" x="723"/>
        <item m="1" x="1265"/>
        <item m="1" x="745"/>
        <item m="1" x="1283"/>
        <item m="1" x="786"/>
        <item m="1" x="1324"/>
        <item m="1" x="805"/>
        <item m="1" x="1347"/>
        <item m="1" x="823"/>
        <item m="1" x="865"/>
        <item m="1" x="1413"/>
        <item m="1" x="889"/>
        <item m="1" x="1436"/>
        <item m="1" x="1186"/>
        <item m="1" x="671"/>
        <item m="1" x="1204"/>
        <item m="1" x="688"/>
        <item m="1" x="1225"/>
        <item m="1" x="726"/>
        <item m="1" x="1269"/>
        <item m="1" x="748"/>
        <item m="1" x="1287"/>
        <item m="1" x="767"/>
        <item m="1" x="1327"/>
        <item m="1" x="809"/>
        <item m="1" x="1350"/>
        <item m="1" x="826"/>
        <item m="1" x="1369"/>
        <item m="1" x="867"/>
        <item m="1" x="1415"/>
        <item m="1" x="890"/>
        <item m="1" x="1437"/>
        <item m="1" x="911"/>
        <item m="1" x="1207"/>
        <item m="1" x="691"/>
        <item m="1" x="1229"/>
        <item m="1" x="1249"/>
        <item m="1" x="751"/>
        <item m="1" x="1290"/>
        <item m="1" x="771"/>
        <item m="1" x="1311"/>
        <item m="1" x="791"/>
        <item m="1" x="1353"/>
        <item m="1" x="829"/>
        <item m="1" x="1373"/>
        <item m="1" x="850"/>
        <item m="1" x="1395"/>
        <item m="1" x="892"/>
        <item m="1" x="1439"/>
        <item m="1" x="912"/>
        <item m="1" x="1459"/>
        <item m="1" x="932"/>
        <item m="1" x="1492"/>
        <item m="1" x="971"/>
        <item m="1" x="1512"/>
        <item m="1" x="1253"/>
        <item m="1" x="732"/>
        <item m="1" x="1293"/>
        <item m="1" x="775"/>
        <item m="1" x="1314"/>
        <item m="1" x="795"/>
        <item m="1" x="1333"/>
        <item m="1" x="831"/>
        <item m="1" x="1377"/>
        <item m="1" x="853"/>
        <item m="1" x="1399"/>
        <item m="1" x="873"/>
        <item m="1" x="1442"/>
        <item m="1" x="916"/>
        <item m="1" x="1462"/>
        <item m="1" x="935"/>
        <item m="1" x="1478"/>
        <item m="1" x="973"/>
        <item m="1" x="1514"/>
        <item m="1" x="990"/>
        <item m="1" x="1530"/>
        <item m="1" x="1004"/>
        <item m="1" x="1317"/>
        <item m="1" x="798"/>
        <item m="1" x="1337"/>
        <item m="1" x="816"/>
        <item m="1" x="1379"/>
        <item m="1" x="856"/>
        <item m="1" x="1402"/>
        <item m="1" x="877"/>
        <item m="1" x="1422"/>
        <item m="1" x="918"/>
        <item m="1" x="1465"/>
        <item m="1" x="938"/>
        <item m="1" x="1481"/>
        <item m="1" x="957"/>
        <item m="1" x="1516"/>
        <item m="1" x="992"/>
        <item m="1" x="1531"/>
        <item m="1" x="1005"/>
        <item m="1" x="1547"/>
        <item m="1" x="1033"/>
        <item m="1" x="1340"/>
        <item m="1" x="819"/>
        <item m="1" x="1361"/>
        <item m="1" x="837"/>
        <item m="1" x="1405"/>
        <item m="1" x="880"/>
        <item m="1" x="1425"/>
        <item m="1" x="901"/>
        <item m="1" x="1448"/>
        <item m="1" x="1484"/>
        <item m="1" x="960"/>
        <item m="1" x="1501"/>
        <item m="1" x="979"/>
        <item m="1" x="1534"/>
        <item m="1" x="1008"/>
        <item m="1" x="1550"/>
        <item m="1" x="1022"/>
        <item m="1" x="507"/>
        <item m="1" x="1046"/>
        <item m="1" x="526"/>
        <item m="1" x="1056"/>
        <item m="1" x="539"/>
        <item m="1" x="1385"/>
        <item m="1" x="883"/>
        <item m="1" x="1429"/>
        <item m="1" x="904"/>
        <item m="1" x="1452"/>
        <item m="1" x="923"/>
        <item m="1" x="964"/>
        <item m="1" x="1504"/>
        <item m="1" x="983"/>
        <item m="1" x="1522"/>
        <item m="1" x="1011"/>
        <item m="1" x="1554"/>
        <item m="1" x="1025"/>
        <item m="1" x="510"/>
        <item m="1" x="1038"/>
        <item m="1" x="528"/>
        <item m="1" x="1058"/>
        <item m="1" x="540"/>
        <item m="1" x="550"/>
        <item m="1" x="906"/>
        <item m="1" x="1454"/>
        <item m="1" x="927"/>
        <item m="1" x="1472"/>
        <item m="1" x="945"/>
        <item m="1" x="1507"/>
        <item m="1" x="986"/>
        <item m="1" x="1526"/>
        <item m="1" x="999"/>
        <item m="1" x="1539"/>
        <item m="1" x="1028"/>
        <item m="1" x="513"/>
        <item m="1" x="1042"/>
        <item m="1" x="538"/>
        <item m="1" x="1065"/>
        <item m="1" x="554"/>
        <item m="1" x="1079"/>
        <item m="1" x="561"/>
        <item m="1" x="1088"/>
        <item m="1" x="570"/>
        <item m="1" x="1105"/>
        <item m="1" x="589"/>
        <item m="1" x="1119"/>
        <item m="1" x="602"/>
        <item m="1" x="1131"/>
        <item m="1" x="1157"/>
        <item m="1" x="640"/>
        <item m="1" x="1175"/>
        <item m="1" x="659"/>
        <item m="1" x="1212"/>
        <item m="1" x="696"/>
        <item m="1" x="1233"/>
        <item m="1" x="715"/>
        <item m="1" x="1257"/>
        <item m="1" x="1081"/>
        <item m="1" x="564"/>
        <item m="1" x="1090"/>
        <item m="1" x="572"/>
        <item m="1" x="1099"/>
        <item m="1" x="591"/>
        <item m="1" x="1122"/>
        <item m="1" x="604"/>
        <item m="1" x="1133"/>
        <item m="1" x="613"/>
        <item m="1" x="642"/>
        <item m="1" x="1177"/>
        <item m="1" x="661"/>
        <item m="1" x="1195"/>
        <item m="1" x="698"/>
        <item m="1" x="1236"/>
        <item m="1" x="717"/>
        <item m="1" x="1259"/>
        <item m="1" x="739"/>
        <item m="1" x="574"/>
        <item m="1" x="1101"/>
        <item m="1" x="583"/>
        <item m="1" x="1110"/>
        <item m="1" x="596"/>
        <item m="1" x="1134"/>
        <item m="1" x="615"/>
        <item m="1" x="1146"/>
        <item m="1" x="628"/>
        <item m="1" x="1163"/>
        <item m="1" x="663"/>
        <item m="1" x="1197"/>
        <item m="1" x="679"/>
        <item m="1" x="1217"/>
        <item m="1" x="703"/>
        <item m="1" x="1261"/>
        <item m="1" x="740"/>
        <item m="1" x="1279"/>
        <item m="1" x="760"/>
        <item m="1" x="1303"/>
        <item m="1" x="801"/>
        <item m="1" x="1343"/>
        <item m="1" x="1114"/>
        <item m="1" x="599"/>
        <item m="1" x="1128"/>
        <item m="1" x="618"/>
        <item m="1" x="1149"/>
        <item m="1" x="632"/>
        <item m="1" x="1166"/>
        <item m="1" x="648"/>
        <item m="1" x="1199"/>
        <item m="1" x="682"/>
        <item m="1" x="1221"/>
        <item m="1" x="706"/>
        <item m="1" x="1242"/>
        <item m="1" x="743"/>
        <item m="1" x="1281"/>
        <item m="1" x="763"/>
        <item m="1" x="1305"/>
        <item m="1" x="784"/>
        <item m="1" x="1345"/>
        <item m="1" x="822"/>
        <item m="1" x="1366"/>
        <item m="1" x="844"/>
        <item m="1" x="1140"/>
        <item m="1" x="634"/>
        <item m="1" x="1168"/>
        <item m="1" x="651"/>
        <item m="1" x="1184"/>
        <item m="1" x="669"/>
        <item m="1" x="1223"/>
        <item m="1" x="708"/>
        <item m="1" x="1245"/>
        <item m="1" x="724"/>
        <item m="1" x="1267"/>
        <item m="1" x="765"/>
        <item m="1" x="1307"/>
        <item m="1" x="787"/>
        <item m="1" x="1325"/>
        <item m="1" x="807"/>
        <item m="1" x="846"/>
        <item m="1" x="1391"/>
        <item m="1" x="866"/>
        <item m="1" x="1414"/>
        <item m="1" x="1170"/>
        <item m="1" x="653"/>
        <item m="1" x="1188"/>
        <item m="1" x="672"/>
        <item m="1" x="1205"/>
        <item m="1" x="710"/>
        <item m="1" x="1247"/>
        <item m="1" x="728"/>
        <item m="1" x="1270"/>
        <item m="1" x="749"/>
        <item m="1" x="1309"/>
        <item m="1" x="789"/>
        <item m="1" x="1329"/>
        <item m="1" x="810"/>
        <item m="1" x="1351"/>
        <item m="1" x="848"/>
        <item m="1" x="1393"/>
        <item m="1" x="869"/>
        <item m="1" x="1416"/>
        <item m="1" x="891"/>
        <item m="1" x="1458"/>
        <item m="1" x="931"/>
        <item m="1" x="1208"/>
        <item m="1" x="692"/>
        <item m="1" x="730"/>
        <item m="1" x="1272"/>
        <item m="1" x="752"/>
        <item m="1" x="1291"/>
        <item m="1" x="773"/>
        <item m="1" x="1331"/>
        <item m="1" x="812"/>
        <item m="1" x="1354"/>
        <item m="1" x="830"/>
        <item m="1" x="1375"/>
        <item m="1" x="871"/>
        <item m="1" x="1418"/>
        <item m="1" x="893"/>
        <item m="1" x="1440"/>
        <item m="1" x="914"/>
        <item m="1" x="1477"/>
        <item m="1" x="953"/>
        <item m="1" x="1493"/>
        <item m="1" x="972"/>
        <item m="1" x="1513"/>
        <item m="1" x="1274"/>
        <item m="1" x="754"/>
        <item m="1" x="1295"/>
        <item m="1" x="776"/>
        <item m="1" x="1315"/>
        <item m="1" x="814"/>
        <item m="1" x="1356"/>
        <item m="1" x="833"/>
        <item m="1" x="1378"/>
        <item m="1" x="854"/>
        <item m="1" x="1420"/>
        <item m="1" x="895"/>
        <item m="1" x="1444"/>
        <item m="1" x="917"/>
        <item m="1" x="1463"/>
        <item m="1" x="955"/>
        <item m="1" x="1495"/>
        <item m="1" x="975"/>
        <item m="1" x="1515"/>
        <item m="1" x="991"/>
        <item m="1" x="1546"/>
        <item m="1" x="1297"/>
        <item m="1" x="778"/>
        <item m="1" x="1318"/>
        <item m="1" x="799"/>
        <item m="1" x="835"/>
        <item m="1" x="1381"/>
        <item m="1" x="857"/>
        <item m="1" x="1403"/>
        <item m="1" x="899"/>
        <item m="1" x="1446"/>
        <item m="1" x="920"/>
        <item m="1" x="1466"/>
        <item m="1" x="939"/>
        <item m="1" x="1499"/>
        <item m="1" x="977"/>
        <item m="1" x="1518"/>
        <item m="1" x="993"/>
        <item m="1" x="1532"/>
        <item m="1" x="1021"/>
        <item m="1" x="506"/>
        <item m="1" x="1034"/>
        <item m="1" x="1341"/>
        <item m="1" x="820"/>
        <item m="1" x="1383"/>
        <item m="1" x="859"/>
        <item m="1" x="1406"/>
        <item m="1" x="881"/>
        <item m="1" x="1427"/>
        <item m="1" x="1468"/>
        <item m="1" x="941"/>
        <item m="1" x="1485"/>
        <item m="1" x="962"/>
        <item m="1" x="1520"/>
        <item m="1" x="995"/>
        <item m="1" x="1535"/>
        <item m="1" x="1009"/>
        <item m="1" x="1552"/>
        <item m="1" x="1036"/>
        <item m="1" x="517"/>
        <item m="1" x="1047"/>
        <item m="1" x="527"/>
        <item m="1" x="1057"/>
        <item m="1" x="861"/>
        <item m="1" x="1408"/>
        <item m="1" x="885"/>
        <item m="1" x="1430"/>
        <item m="1" x="905"/>
        <item m="1" x="1470"/>
        <item m="1" x="943"/>
        <item m="1" x="965"/>
        <item m="1" x="1505"/>
        <item m="1" x="997"/>
        <item m="1" x="1537"/>
        <item m="1" x="1013"/>
        <item m="1" x="1555"/>
        <item m="1" x="1026"/>
        <item m="1" x="519"/>
        <item m="1" x="1049"/>
        <item m="1" x="530"/>
        <item m="1" x="541"/>
        <item m="1" x="1074"/>
        <item m="1" x="1432"/>
        <item m="1" x="907"/>
        <item m="1" x="1455"/>
        <item m="1" x="929"/>
        <item m="1" x="1488"/>
        <item m="1" x="967"/>
        <item m="1" x="1508"/>
        <item m="1" x="987"/>
        <item m="1" x="1528"/>
        <item m="1" x="1015"/>
        <item m="1" x="1557"/>
        <item m="1" x="1029"/>
        <item m="1" x="514"/>
        <item m="1" x="1044"/>
        <item m="1" x="531"/>
        <item m="1" x="1060"/>
        <item m="1" x="543"/>
        <item m="1" x="1086"/>
        <item m="1" x="568"/>
        <item m="1" x="1095"/>
        <item m="1" x="577"/>
        <item m="1" x="548"/>
        <item m="1" x="1070"/>
        <item m="1" x="555"/>
        <item m="1" x="1080"/>
        <item m="1" x="563"/>
        <item m="1" x="1098"/>
        <item m="1" x="579"/>
        <item m="1" x="1106"/>
        <item m="1" x="590"/>
        <item m="1" x="1121"/>
        <item m="1" x="1143"/>
        <item m="1" x="624"/>
        <item m="1" x="1158"/>
        <item m="1" x="641"/>
        <item m="1" x="1194"/>
        <item m="1" x="675"/>
        <item m="1" x="1213"/>
        <item m="1" x="697"/>
        <item m="1" x="1235"/>
        <item m="1" x="1072"/>
        <item m="1" x="557"/>
        <item m="1" x="1083"/>
        <item m="1" x="565"/>
        <item m="1" x="1092"/>
        <item m="1" x="582"/>
        <item m="1" x="1109"/>
        <item m="1" x="594"/>
        <item m="1" x="1124"/>
        <item m="1" x="606"/>
        <item m="1" x="627"/>
        <item m="1" x="1161"/>
        <item m="1" x="644"/>
        <item m="1" x="1179"/>
        <item m="1" x="678"/>
        <item m="1" x="1216"/>
        <item m="1" x="701"/>
        <item m="1" x="1238"/>
        <item m="1" x="719"/>
        <item m="1" x="1093"/>
        <item m="1" x="575"/>
        <item m="1" x="1103"/>
        <item m="1" x="585"/>
        <item m="1" x="1113"/>
        <item m="1" x="608"/>
        <item m="1" x="1136"/>
        <item m="1" x="617"/>
        <item m="1" x="1148"/>
        <item m="1" x="631"/>
        <item m="1" x="1181"/>
        <item m="1" x="665"/>
        <item m="1" x="1198"/>
        <item m="1" x="681"/>
        <item m="1" x="1220"/>
        <item m="1" x="721"/>
        <item m="1" x="1263"/>
        <item m="1" x="742"/>
        <item m="1" x="1280"/>
        <item m="1" x="762"/>
        <item m="1" x="1322"/>
        <item m="1" x="803"/>
        <item m="1" x="1344"/>
        <item m="1" x="1115"/>
        <item m="1" x="600"/>
        <item m="1" x="1139"/>
        <item m="1" x="621"/>
        <item m="1" x="1152"/>
        <item m="1" x="633"/>
        <item m="1" x="1167"/>
        <item m="1" x="668"/>
        <item m="1" x="1202"/>
        <item m="1" x="685"/>
        <item m="1" x="1222"/>
        <item m="1" x="707"/>
        <item m="1" x="1266"/>
        <item m="1" x="746"/>
        <item m="1" x="1284"/>
        <item m="1" x="764"/>
        <item m="1" x="1306"/>
        <item m="1" x="806"/>
        <item m="1" x="1348"/>
        <item m="1" x="824"/>
        <item m="1" x="1367"/>
        <item m="1" x="845"/>
        <item m="1" x="1155"/>
        <item m="1" x="636"/>
        <item m="1" x="1169"/>
        <item m="1" x="652"/>
        <item m="1" x="1187"/>
        <item m="1" x="689"/>
        <item m="1" x="1226"/>
        <item m="1" x="709"/>
        <item m="1" x="1246"/>
        <item m="1" x="727"/>
        <item m="1" x="1288"/>
        <item m="1" x="768"/>
        <item m="1" x="1308"/>
        <item m="1" x="788"/>
        <item m="1" x="1328"/>
        <item m="1" x="827"/>
        <item m="1" x="1370"/>
        <item m="1" x="847"/>
        <item m="1" x="1392"/>
        <item m="1" x="868"/>
        <item m="1" x="1172"/>
        <item m="1" x="655"/>
        <item m="1" x="1189"/>
        <item m="1" x="673"/>
        <item m="1" x="1230"/>
        <item m="1" x="712"/>
        <item m="1" x="1250"/>
        <item m="1" x="729"/>
        <item m="1" x="1271"/>
        <item m="1" x="772"/>
        <item m="1" x="1312"/>
        <item m="1" x="792"/>
        <item m="1" x="1330"/>
        <item m="1" x="811"/>
        <item m="1" x="1374"/>
        <item m="1" x="851"/>
        <item m="1" x="1396"/>
        <item m="1" x="870"/>
        <item m="1" x="1417"/>
        <item m="1" x="913"/>
        <item m="1" x="1460"/>
        <item m="1" x="933"/>
        <item m="1" x="1209"/>
        <item m="1" x="694"/>
        <item m="1" x="733"/>
        <item m="1" x="1273"/>
        <item m="1" x="753"/>
        <item m="1" x="1294"/>
        <item m="1" x="796"/>
        <item m="1" x="1334"/>
        <item m="1" x="813"/>
        <item m="1" x="1355"/>
        <item m="1" x="832"/>
        <item m="1" x="1400"/>
        <item m="1" x="874"/>
        <item m="1" x="1419"/>
        <item m="1" x="894"/>
        <item m="1" x="1443"/>
        <item m="1" x="936"/>
        <item m="1" x="1479"/>
        <item m="1" x="954"/>
        <item m="1" x="1494"/>
        <item m="1" x="974"/>
        <item m="1" x="736"/>
        <item m="1" x="1276"/>
        <item m="1" x="756"/>
        <item m="1" x="1296"/>
        <item m="1" x="777"/>
        <item m="1" x="1338"/>
        <item m="1" x="817"/>
        <item m="1" x="1358"/>
        <item m="1" x="834"/>
        <item m="1" x="1380"/>
        <item m="1" x="878"/>
        <item m="1" x="1423"/>
        <item m="1" x="897"/>
        <item m="1" x="1445"/>
        <item m="1" x="919"/>
        <item m="1" x="1482"/>
        <item m="1" x="958"/>
        <item m="1" x="1497"/>
        <item m="1" x="976"/>
        <item m="1" x="1517"/>
        <item m="1" x="1006"/>
        <item m="1" x="1548"/>
        <item m="1" x="1299"/>
        <item m="1" x="779"/>
        <item m="1" x="1319"/>
        <item m="1" x="1362"/>
        <item m="1" x="838"/>
        <item m="1" x="1382"/>
        <item m="1" x="858"/>
        <item m="1" x="1426"/>
        <item m="1" x="902"/>
        <item m="1" x="1449"/>
        <item m="1" x="921"/>
        <item m="1" x="1467"/>
        <item m="1" x="961"/>
        <item m="1" x="1502"/>
        <item m="1" x="980"/>
        <item m="1" x="1519"/>
        <item m="1" x="994"/>
        <item m="1" x="1551"/>
        <item m="1" x="1023"/>
        <item m="1" x="508"/>
        <item m="1" x="1035"/>
        <item m="1" x="1342"/>
        <item m="1" x="841"/>
        <item m="1" x="1386"/>
        <item m="1" x="860"/>
        <item m="1" x="1407"/>
        <item m="1" x="884"/>
        <item m="1" x="924"/>
        <item m="1" x="1469"/>
        <item m="1" x="942"/>
        <item m="1" x="1487"/>
        <item m="1" x="984"/>
        <item m="1" x="1523"/>
        <item m="1" x="996"/>
        <item m="1" x="1536"/>
        <item m="1" x="1012"/>
        <item m="1" x="511"/>
        <item m="1" x="1039"/>
        <item m="1" x="518"/>
        <item m="1" x="1048"/>
        <item m="1" x="529"/>
        <item m="1" x="1389"/>
        <item m="1" x="863"/>
        <item m="1" x="1410"/>
        <item m="1" x="886"/>
        <item m="1" x="1431"/>
        <item m="1" x="928"/>
        <item m="1" x="1473"/>
        <item m="1" x="946"/>
        <item m="1" x="966"/>
        <item m="1" x="1527"/>
        <item m="1" x="1000"/>
        <item m="1" x="1540"/>
        <item m="1" x="1014"/>
        <item m="1" x="1556"/>
        <item m="1" x="1043"/>
        <item m="1" x="521"/>
        <item m="1" x="1051"/>
        <item m="1" x="1059"/>
        <item m="1" x="551"/>
        <item m="1" x="1075"/>
        <item m="1" x="1433"/>
        <item m="1" x="908"/>
        <item m="1" x="1457"/>
        <item m="1" x="949"/>
        <item m="1" x="1489"/>
        <item m="1" x="968"/>
        <item m="1" x="1509"/>
        <item m="1" x="989"/>
        <item m="1" x="1543"/>
        <item m="1" x="1017"/>
        <item m="1" x="1558"/>
        <item m="1" x="1030"/>
        <item m="1" x="516"/>
        <item m="1" x="1053"/>
        <item m="1" x="533"/>
        <item m="1" x="1061"/>
        <item m="1" x="544"/>
        <item m="1" x="559"/>
        <item m="1" x="1066"/>
        <item m="1" x="549"/>
        <item m="1" x="1071"/>
        <item m="1" x="556"/>
        <item m="1" x="1082"/>
        <item m="1" x="573"/>
        <item m="1" x="1100"/>
        <item m="1" x="580"/>
        <item m="1" x="1107"/>
        <item m="1" x="592"/>
        <item m="1" x="614"/>
        <item m="1" x="1144"/>
        <item m="1" x="625"/>
        <item m="1" x="1159"/>
        <item m="1" x="662"/>
        <item m="1" x="1196"/>
        <item m="1" x="676"/>
        <item m="1" x="1214"/>
        <item m="1" x="699"/>
        <item m="1" x="1260"/>
        <item m="1" x="1073"/>
        <item m="1" x="558"/>
        <item m="1" x="1085"/>
        <item m="1" x="566"/>
        <item m="1" x="1102"/>
        <item m="1" x="584"/>
        <item m="1" x="1111"/>
        <item m="1" x="597"/>
        <item m="1" x="1125"/>
        <item m="1" x="616"/>
        <item m="1" x="1147"/>
        <item m="1" x="629"/>
        <item m="1" x="1164"/>
        <item m="1" x="645"/>
        <item m="1" x="680"/>
        <item m="1" x="1218"/>
        <item m="1" x="704"/>
        <item m="1" x="1239"/>
        <item m="1" x="741"/>
        <item m="1" x="1094"/>
        <item m="1" x="576"/>
        <item m="1" x="1104"/>
        <item m="1" x="586"/>
        <item m="1" x="1129"/>
        <item m="1" x="609"/>
        <item m="1" x="1137"/>
        <item m="1" x="619"/>
        <item m="1" x="1150"/>
        <item m="1" x="649"/>
        <item m="1" x="1182"/>
        <item m="1" x="666"/>
        <item m="1" x="1200"/>
        <item m="1" x="683"/>
        <item m="1" x="1243"/>
        <item m="1" x="722"/>
        <item m="1" x="1264"/>
        <item m="1" x="744"/>
        <item m="1" x="1282"/>
        <item m="1" x="785"/>
        <item m="1" x="1323"/>
        <item m="1" x="804"/>
        <item m="1" x="1346"/>
        <item m="1" x="1116"/>
        <item m="1" x="610"/>
        <item m="1" x="1141"/>
        <item m="1" x="622"/>
        <item m="1" x="1154"/>
        <item m="1" x="635"/>
        <item m="1" x="1185"/>
        <item m="1" x="670"/>
        <item m="1" x="1203"/>
        <item m="1" x="687"/>
        <item m="1" x="1224"/>
        <item m="1" x="725"/>
        <item m="1" x="1268"/>
        <item m="1" x="747"/>
        <item m="1" x="1286"/>
        <item m="1" x="766"/>
        <item m="1" x="1326"/>
        <item m="1" x="808"/>
        <item m="1" x="1349"/>
        <item m="1" x="825"/>
        <item m="1" x="1368"/>
        <item m="1" x="623"/>
        <item m="1" x="1156"/>
        <item m="1" x="638"/>
        <item m="1" x="1171"/>
        <item m="1" x="654"/>
        <item m="1" x="1206"/>
        <item m="1" x="690"/>
        <item m="1" x="1228"/>
        <item m="1" x="711"/>
        <item m="1" x="1248"/>
        <item m="1" x="750"/>
        <item m="1" x="1289"/>
        <item m="1" x="770"/>
        <item m="1" x="1310"/>
        <item m="1" x="790"/>
        <item m="1" x="1352"/>
        <item m="1" x="828"/>
        <item m="1" x="1372"/>
        <item m="1" x="849"/>
        <item m="1" x="1394"/>
        <item m="1" x="1438"/>
        <item m="1" x="1173"/>
        <item m="1" x="657"/>
        <item m="1" x="1190"/>
        <item m="1" x="693"/>
        <item m="1" x="1231"/>
        <item m="1" x="713"/>
        <item m="1" x="1252"/>
        <item m="1" x="731"/>
        <item m="1" x="1292"/>
        <item m="1" x="774"/>
        <item m="1" x="1313"/>
        <item m="1" x="794"/>
        <item m="1" x="1332"/>
        <item m="1" x="1376"/>
        <item m="1" x="852"/>
        <item m="1" x="1398"/>
        <item m="1" x="872"/>
        <item m="1" x="1441"/>
        <item m="1" x="915"/>
        <item m="1" x="1461"/>
        <item m="1" x="934"/>
        <item m="1" x="1210"/>
        <item m="1" x="1254"/>
        <item m="1" x="735"/>
        <item m="1" x="1275"/>
        <item m="1" x="755"/>
        <item m="1" x="1316"/>
        <item m="1" x="797"/>
        <item m="1" x="1336"/>
        <item m="1" x="815"/>
        <item m="1" x="1357"/>
        <item m="1" x="855"/>
        <item m="1" x="1401"/>
        <item m="1" x="876"/>
        <item m="1" x="1421"/>
        <item m="1" x="896"/>
        <item m="1" x="1464"/>
        <item m="1" x="937"/>
        <item m="1" x="1480"/>
        <item m="1" x="956"/>
        <item m="1" x="1496"/>
        <item m="1" x="1255"/>
        <item m="1" x="737"/>
        <item m="1" x="1277"/>
        <item m="1" x="758"/>
        <item m="1" x="1298"/>
        <item m="1" x="800"/>
        <item m="1" x="1339"/>
        <item m="1" x="818"/>
        <item m="1" x="1360"/>
        <item m="1" x="836"/>
        <item m="1" x="1404"/>
        <item m="1" x="879"/>
        <item m="1" x="1424"/>
        <item m="1" x="900"/>
        <item m="1" x="1447"/>
        <item m="1" x="940"/>
        <item m="1" x="1483"/>
        <item m="1" x="959"/>
        <item m="1" x="1500"/>
        <item m="1" x="978"/>
        <item m="1" x="1533"/>
        <item m="1" x="1007"/>
        <item m="1" x="1549"/>
        <item m="1" x="1301"/>
        <item m="1" x="780"/>
        <item m="1" x="821"/>
        <item m="1" x="1363"/>
        <item m="1" x="840"/>
        <item m="1" x="1384"/>
        <item m="1" x="882"/>
        <item m="1" x="1428"/>
        <item m="1" x="903"/>
        <item m="1" x="1451"/>
        <item m="1" x="922"/>
        <item m="1" x="1486"/>
        <item m="1" x="963"/>
        <item m="1" x="1503"/>
        <item m="1" x="982"/>
        <item m="1" x="1521"/>
        <item m="1" x="1010"/>
        <item m="1" x="1553"/>
        <item m="1" x="1024"/>
        <item m="1" x="509"/>
        <item m="1" x="1037"/>
        <item m="1" x="1364"/>
        <item m="1" x="842"/>
        <item m="1" x="1388"/>
        <item m="1" x="862"/>
        <item m="1" x="1409"/>
        <item m="1" x="1453"/>
        <item m="1" x="926"/>
        <item m="1" x="1471"/>
        <item m="1" x="944"/>
        <item m="1" x="1506"/>
        <item m="1" x="985"/>
        <item m="1" x="1525"/>
        <item m="1" x="998"/>
        <item m="1" x="1538"/>
        <item m="1" x="1027"/>
        <item m="1" x="512"/>
        <item m="1" x="1041"/>
        <item m="1" x="520"/>
        <item m="1" x="1050"/>
        <item m="1" x="542"/>
        <item m="1" x="1390"/>
        <item m="1" x="864"/>
        <item m="1" x="1412"/>
        <item m="1" x="887"/>
        <item m="1" x="1456"/>
        <item m="1" x="930"/>
        <item m="1" x="1474"/>
        <item m="1" x="948"/>
        <item m="1" x="988"/>
        <item m="1" x="1529"/>
        <item m="1" x="1001"/>
        <item m="1" x="1542"/>
        <item m="1" x="1016"/>
        <item m="1" x="515"/>
        <item m="1" x="1045"/>
        <item m="1" x="522"/>
        <item m="1" x="532"/>
        <item m="1" x="1067"/>
        <item m="1" x="552"/>
        <item m="1" x="1076"/>
        <item m="1" x="1434"/>
        <item m="1" x="909"/>
        <item m="1" x="1475"/>
        <item m="1" x="951"/>
        <item m="1" x="1490"/>
        <item m="1" x="969"/>
        <item m="1" x="1510"/>
        <item m="1" x="1002"/>
        <item m="1" x="1544"/>
        <item m="1" x="1019"/>
        <item m="1" x="1559"/>
        <item m="1" x="1031"/>
        <item m="1" x="524"/>
        <item m="1" x="1054"/>
        <item m="1" x="535"/>
        <item m="1" x="1062"/>
        <item m="1" x="545"/>
        <item m="1" x="363"/>
        <item m="1" x="364"/>
        <item m="1" x="365"/>
        <item m="1" x="366"/>
        <item m="1" x="1084"/>
        <item m="1" x="367"/>
        <item m="1" x="368"/>
        <item m="1" x="369"/>
        <item m="1" x="370"/>
        <item m="1" x="371"/>
        <item m="1" x="595"/>
        <item m="1" x="372"/>
        <item m="1" x="373"/>
        <item m="1" x="374"/>
        <item m="1" x="375"/>
        <item m="1" x="1162"/>
        <item m="1" x="376"/>
        <item m="1" x="377"/>
        <item m="1" x="378"/>
        <item m="1" x="379"/>
        <item m="1" x="380"/>
        <item m="1" x="702"/>
        <item m="1" x="381"/>
        <item m="1" x="382"/>
        <item m="1" x="383"/>
        <item m="1" x="384"/>
        <item m="1" x="385"/>
        <item m="1" x="567"/>
        <item m="1" x="386"/>
        <item m="1" x="387"/>
        <item m="1" x="388"/>
        <item m="1" x="389"/>
        <item m="1" x="390"/>
        <item m="1" x="1127"/>
        <item m="1" x="391"/>
        <item m="1" x="392"/>
        <item m="1" x="393"/>
        <item m="1" x="394"/>
        <item m="1" x="395"/>
        <item m="1" x="647"/>
        <item m="1" x="396"/>
        <item m="1" x="397"/>
        <item m="1" x="398"/>
        <item m="1" x="399"/>
        <item m="1" x="1241"/>
        <item m="1" x="400"/>
        <item m="1" x="401"/>
        <item m="1" x="402"/>
        <item m="1" x="403"/>
        <item m="1" x="404"/>
        <item m="1" x="587"/>
        <item m="1" x="405"/>
        <item m="1" x="406"/>
        <item m="1" x="407"/>
        <item m="1" x="408"/>
        <item m="1" x="409"/>
        <item m="1" x="1153"/>
        <item m="1" x="410"/>
        <item m="1" x="411"/>
        <item m="1" x="412"/>
        <item m="1" x="413"/>
        <item m="1" x="414"/>
        <item m="1" x="686"/>
        <item m="1" x="415"/>
        <item m="1" x="416"/>
        <item m="1" x="417"/>
        <item m="1" x="418"/>
        <item m="1" x="419"/>
        <item m="1" x="1285"/>
        <item m="1" x="420"/>
        <item m="1" x="421"/>
        <item m="1" x="422"/>
        <item m="1" x="423"/>
        <item m="1" x="475"/>
        <item m="1" x="1117"/>
        <item m="1" x="424"/>
        <item m="1" x="425"/>
        <item m="1" x="426"/>
        <item m="1" x="427"/>
        <item m="1" x="428"/>
        <item m="1" x="637"/>
        <item m="1" x="429"/>
        <item m="1" x="430"/>
        <item m="1" x="431"/>
        <item m="1" x="432"/>
        <item m="1" x="433"/>
        <item m="1" x="1227"/>
        <item m="1" x="434"/>
        <item m="1" x="435"/>
        <item m="1" x="436"/>
        <item m="1" x="437"/>
        <item m="1" x="438"/>
        <item m="1" x="769"/>
        <item m="1" x="439"/>
        <item m="1" x="440"/>
        <item m="1" x="441"/>
        <item m="1" x="442"/>
        <item m="1" x="443"/>
        <item m="1" x="1371"/>
        <item m="1" x="444"/>
        <item m="1" x="445"/>
        <item m="1" x="446"/>
        <item m="1" x="447"/>
        <item m="1" x="448"/>
        <item m="1" x="656"/>
        <item m="1" x="449"/>
        <item m="1" x="450"/>
        <item m="1" x="451"/>
        <item m="1" x="452"/>
        <item m="1" x="453"/>
        <item m="1" x="1251"/>
        <item m="1" x="454"/>
        <item m="1" x="455"/>
        <item m="1" x="456"/>
        <item m="1" x="457"/>
        <item m="1" x="458"/>
        <item m="1" x="793"/>
        <item m="1" x="459"/>
        <item m="1" x="460"/>
        <item m="1" x="461"/>
        <item m="1" x="462"/>
        <item m="1" x="463"/>
        <item m="1" x="1397"/>
        <item m="1" x="464"/>
        <item m="1" x="465"/>
        <item m="1" x="466"/>
        <item m="1" x="467"/>
        <item m="1" x="1191"/>
        <item m="1" x="468"/>
        <item m="1" x="469"/>
        <item m="1" x="470"/>
        <item m="1" x="471"/>
        <item m="1" x="472"/>
        <item m="1" x="734"/>
        <item m="1" x="473"/>
        <item m="1" x="474"/>
        <item m="1" x="280"/>
        <item m="1" x="281"/>
        <item m="1" x="282"/>
        <item m="1" x="1335"/>
        <item m="1" x="283"/>
        <item m="1" x="284"/>
        <item m="1" x="285"/>
        <item m="1" x="286"/>
        <item m="1" x="875"/>
        <item m="1" x="287"/>
        <item m="1" x="288"/>
        <item m="1" x="289"/>
        <item m="1" x="290"/>
        <item m="1" x="291"/>
        <item m="1" x="1211"/>
        <item m="1" x="292"/>
        <item m="1" x="293"/>
        <item m="1" x="294"/>
        <item m="1" x="295"/>
        <item m="1" x="757"/>
        <item m="1" x="296"/>
        <item m="1" x="297"/>
        <item m="1" x="298"/>
        <item m="1" x="299"/>
        <item m="1" x="300"/>
        <item m="1" x="1359"/>
        <item m="1" x="301"/>
        <item m="1" x="302"/>
        <item m="1" x="303"/>
        <item m="1" x="304"/>
        <item m="1" x="305"/>
        <item m="1" x="898"/>
        <item m="1" x="306"/>
        <item m="1" x="307"/>
        <item m="1" x="308"/>
        <item m="1" x="309"/>
        <item m="1" x="310"/>
        <item m="1" x="1498"/>
        <item m="1" x="311"/>
        <item m="1" x="312"/>
        <item m="1" x="313"/>
        <item m="1" x="314"/>
        <item m="1" x="315"/>
        <item m="1" x="1300"/>
        <item m="1" x="316"/>
        <item m="1" x="317"/>
        <item m="1" x="318"/>
        <item m="1" x="319"/>
        <item m="1" x="320"/>
        <item m="1" x="839"/>
        <item m="1" x="321"/>
        <item m="1" x="322"/>
        <item m="1" x="323"/>
        <item m="1" x="324"/>
        <item m="1" x="325"/>
        <item m="1" x="1450"/>
        <item m="1" x="326"/>
        <item m="1" x="327"/>
        <item m="1" x="328"/>
        <item m="1" x="329"/>
        <item m="1" x="330"/>
        <item m="1" x="981"/>
        <item m="1" x="331"/>
        <item m="1" x="332"/>
        <item m="1" x="333"/>
        <item m="1" x="334"/>
        <item m="1" x="335"/>
        <item m="1" x="781"/>
        <item m="1" x="336"/>
        <item m="1" x="337"/>
        <item m="1" x="338"/>
        <item m="1" x="339"/>
        <item m="1" x="1387"/>
        <item m="1" x="340"/>
        <item m="1" x="341"/>
        <item m="1" x="342"/>
        <item m="1" x="343"/>
        <item m="1" x="344"/>
        <item m="1" x="925"/>
        <item m="1" x="345"/>
        <item m="1" x="346"/>
        <item m="1" x="347"/>
        <item m="1" x="348"/>
        <item m="1" x="349"/>
        <item m="1" x="1524"/>
        <item m="1" x="350"/>
        <item m="1" x="351"/>
        <item m="1" x="352"/>
        <item m="1" x="353"/>
        <item m="1" x="354"/>
        <item m="1" x="1040"/>
        <item m="1" x="355"/>
        <item m="1" x="356"/>
        <item m="1" x="357"/>
        <item m="1" x="358"/>
        <item m="1" x="359"/>
        <item m="1" x="1411"/>
        <item m="1" x="360"/>
        <item m="1" x="361"/>
        <item m="1" x="362"/>
        <item m="1" x="505"/>
        <item m="1" x="947"/>
        <item m="1" x="476"/>
        <item m="1" x="477"/>
        <item m="1" x="478"/>
        <item m="1" x="479"/>
        <item m="1" x="480"/>
        <item m="1" x="1541"/>
        <item m="1" x="481"/>
        <item m="1" x="482"/>
        <item m="1" x="483"/>
        <item m="1" x="484"/>
        <item m="1" x="485"/>
        <item m="1" x="1052"/>
        <item m="1" x="486"/>
        <item m="1" x="487"/>
        <item m="1" x="488"/>
        <item m="1" x="489"/>
        <item m="1" x="490"/>
        <item m="1" x="888"/>
        <item m="1" x="491"/>
        <item m="1" x="492"/>
        <item m="1" x="493"/>
        <item m="1" x="494"/>
        <item m="1" x="950"/>
        <item m="1" x="495"/>
        <item m="1" x="496"/>
        <item m="1" x="497"/>
        <item m="1" x="498"/>
        <item m="1" x="499"/>
        <item m="1" x="1018"/>
        <item m="1" x="500"/>
        <item m="1" x="501"/>
        <item m="1" x="502"/>
        <item m="1" x="523"/>
        <item m="1" x="503"/>
        <item m="1" x="534"/>
        <item m="1" x="504"/>
        <item m="1" x="1068"/>
        <item m="1" x="553"/>
        <item m="1" x="1077"/>
        <item m="1" x="1435"/>
        <item m="1" x="910"/>
        <item m="1" x="1476"/>
        <item m="1" x="952"/>
        <item m="1" x="1491"/>
        <item m="1" x="970"/>
        <item m="1" x="1511"/>
        <item m="1" x="1003"/>
        <item m="1" x="1545"/>
        <item m="1" x="1020"/>
        <item m="1" x="1560"/>
        <item m="1" x="1032"/>
        <item m="1" x="525"/>
        <item m="1" x="1055"/>
        <item m="1" x="536"/>
        <item m="1" x="1063"/>
        <item m="1" x="546"/>
        <item m="1" x="198"/>
        <item m="1" x="97"/>
        <item m="1" x="98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08"/>
        <item m="1" x="109"/>
        <item m="1" x="110"/>
        <item m="1" x="111"/>
        <item m="1" x="112"/>
        <item m="1" x="113"/>
        <item m="1" x="114"/>
        <item m="1" x="115"/>
        <item m="1" x="116"/>
        <item m="1" x="117"/>
        <item m="1" x="118"/>
        <item m="1" x="119"/>
        <item m="1" x="120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99"/>
        <item m="1" x="200"/>
        <item m="1" x="201"/>
        <item m="1" x="202"/>
        <item m="1" x="203"/>
        <item m="1" x="204"/>
        <item m="1" x="259"/>
        <item m="1" x="205"/>
        <item m="1" x="206"/>
        <item m="1" x="260"/>
        <item m="1" x="261"/>
        <item m="1" x="277"/>
        <item m="1" x="278"/>
        <item m="1" x="262"/>
        <item m="1" x="263"/>
        <item m="1" x="264"/>
        <item m="1" x="265"/>
        <item m="1" x="137"/>
        <item m="1" x="266"/>
        <item m="1" x="267"/>
        <item m="1" x="268"/>
        <item m="1" x="138"/>
        <item m="1" x="139"/>
        <item m="1" x="269"/>
        <item m="1" x="270"/>
        <item m="1" x="271"/>
        <item m="1" x="272"/>
        <item m="1" x="273"/>
        <item m="1" x="140"/>
        <item m="1" x="141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179"/>
        <item m="1" x="180"/>
        <item m="1" x="181"/>
        <item m="1" x="182"/>
        <item m="1" x="183"/>
        <item m="1" x="184"/>
        <item m="1" x="185"/>
        <item m="1" x="186"/>
        <item m="1" x="187"/>
        <item m="1" x="188"/>
        <item m="1" x="189"/>
        <item m="1" x="190"/>
        <item m="1" x="191"/>
        <item m="1" x="192"/>
        <item m="1" x="193"/>
        <item m="1" x="194"/>
        <item m="1" x="195"/>
        <item m="1" x="196"/>
        <item m="1" x="197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m="1" x="49"/>
        <item m="1" x="50"/>
        <item m="1" x="51"/>
        <item m="1" x="52"/>
        <item m="1" x="53"/>
        <item m="1" x="54"/>
        <item m="1" x="55"/>
        <item m="1" x="56"/>
        <item m="1" x="57"/>
        <item m="1" x="58"/>
        <item m="1" x="59"/>
        <item m="1" x="60"/>
        <item m="1" x="61"/>
        <item m="1" x="62"/>
        <item m="1" x="63"/>
        <item m="1" x="64"/>
        <item m="1" x="65"/>
        <item m="1" x="66"/>
        <item m="1" x="67"/>
        <item m="1" x="68"/>
        <item m="1" x="69"/>
        <item m="1" x="70"/>
        <item m="1" x="71"/>
        <item m="1" x="72"/>
        <item m="1" x="73"/>
        <item m="1" x="74"/>
        <item m="1" x="75"/>
        <item m="1" x="76"/>
        <item m="1" x="77"/>
        <item m="1" x="78"/>
        <item m="1" x="79"/>
        <item m="1" x="80"/>
        <item m="1" x="81"/>
        <item m="1" x="82"/>
        <item m="1" x="83"/>
        <item m="1" x="84"/>
        <item m="1" x="85"/>
        <item m="1" x="86"/>
        <item m="1" x="87"/>
        <item m="1" x="88"/>
        <item m="1" x="89"/>
        <item m="1" x="90"/>
        <item m="1" x="91"/>
        <item m="1" x="92"/>
        <item m="1" x="93"/>
        <item m="1" x="94"/>
        <item m="1" x="95"/>
        <item m="1" x="96"/>
        <item m="1" x="274"/>
        <item m="1" x="275"/>
        <item m="1" x="27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219"/>
        <item m="1" x="220"/>
        <item m="1" x="221"/>
        <item m="1" x="222"/>
        <item m="1" x="223"/>
        <item m="1" x="224"/>
        <item m="1" x="225"/>
        <item m="1" x="226"/>
        <item m="1" x="227"/>
        <item m="1" x="228"/>
        <item m="1" x="229"/>
        <item m="1" x="230"/>
        <item m="1" x="231"/>
        <item m="1" x="232"/>
        <item m="1" x="233"/>
        <item m="1" x="234"/>
        <item m="1" x="235"/>
        <item m="1" x="236"/>
        <item m="1" x="237"/>
        <item m="1" x="238"/>
        <item m="1" x="239"/>
        <item m="1" x="240"/>
        <item m="1" x="241"/>
        <item m="1" x="242"/>
        <item m="1" x="243"/>
        <item m="1" x="244"/>
        <item m="1" x="245"/>
        <item m="1" x="246"/>
        <item m="1" x="247"/>
        <item m="1" x="248"/>
        <item m="1" x="249"/>
        <item m="1" x="250"/>
        <item m="1" x="251"/>
        <item m="1" x="252"/>
        <item m="1" x="253"/>
        <item m="1" x="254"/>
        <item m="1" x="255"/>
        <item m="1" x="256"/>
        <item m="1" x="257"/>
        <item m="1" x="258"/>
        <item x="21"/>
        <item x="26"/>
        <item x="27"/>
        <item x="22"/>
        <item x="23"/>
        <item x="24"/>
        <item x="2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8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19">
        <item x="0"/>
        <item m="1" x="9"/>
        <item x="1"/>
        <item x="2"/>
        <item x="3"/>
        <item m="1" x="17"/>
        <item m="1" x="10"/>
        <item m="1" x="16"/>
        <item m="1" x="8"/>
        <item m="1" x="14"/>
        <item m="1" x="15"/>
        <item m="1" x="11"/>
        <item m="1" x="12"/>
        <item m="1" x="13"/>
        <item m="1" x="4"/>
        <item m="1" x="5"/>
        <item m="1" x="6"/>
        <item m="1" x="7"/>
        <item t="default"/>
      </items>
    </pivotField>
  </pivotFields>
  <rowFields count="1">
    <field x="3"/>
  </rowFields>
  <rowItems count="29">
    <i>
      <x v="1532"/>
    </i>
    <i>
      <x v="1533"/>
    </i>
    <i>
      <x v="1534"/>
    </i>
    <i>
      <x v="1535"/>
    </i>
    <i>
      <x v="1536"/>
    </i>
    <i>
      <x v="1537"/>
    </i>
    <i>
      <x v="1538"/>
    </i>
    <i>
      <x v="1539"/>
    </i>
    <i>
      <x v="1540"/>
    </i>
    <i>
      <x v="1541"/>
    </i>
    <i>
      <x v="1542"/>
    </i>
    <i>
      <x v="1543"/>
    </i>
    <i>
      <x v="1544"/>
    </i>
    <i>
      <x v="1545"/>
    </i>
    <i>
      <x v="1546"/>
    </i>
    <i>
      <x v="1547"/>
    </i>
    <i>
      <x v="1548"/>
    </i>
    <i>
      <x v="1549"/>
    </i>
    <i>
      <x v="1550"/>
    </i>
    <i>
      <x v="1551"/>
    </i>
    <i>
      <x v="1552"/>
    </i>
    <i>
      <x v="1553"/>
    </i>
    <i>
      <x v="1554"/>
    </i>
    <i>
      <x v="1555"/>
    </i>
    <i>
      <x v="1556"/>
    </i>
    <i>
      <x v="1557"/>
    </i>
    <i>
      <x v="1558"/>
    </i>
    <i>
      <x v="1559"/>
    </i>
    <i t="grand">
      <x/>
    </i>
  </rowItems>
  <colFields count="1">
    <field x="18"/>
  </colFields>
  <colItems count="4">
    <i>
      <x/>
    </i>
    <i>
      <x v="2"/>
    </i>
    <i>
      <x v="3"/>
    </i>
    <i t="grand">
      <x/>
    </i>
  </colItems>
  <pageFields count="1">
    <pageField fld="2" hier="-1"/>
  </pageFields>
  <dataFields count="1">
    <dataField name="Average of Avg. Price" fld="6" subtotal="average" baseField="0" baseItem="0" numFmtId="164"/>
  </dataFields>
  <formats count="23">
    <format dxfId="63">
      <pivotArea outline="0" collapsedLevelsAreSubtotals="1" fieldPosition="0"/>
    </format>
    <format dxfId="62">
      <pivotArea type="topRight" dataOnly="0" labelOnly="1" outline="0" fieldPosition="0"/>
    </format>
    <format dxfId="61">
      <pivotArea dataOnly="0" labelOnly="1" grandCol="1" outline="0" fieldPosition="0"/>
    </format>
    <format dxfId="60">
      <pivotArea type="all" dataOnly="0" outline="0" fieldPosition="0"/>
    </format>
    <format dxfId="59">
      <pivotArea outline="0" collapsedLevelsAreSubtotals="1" fieldPosition="0"/>
    </format>
    <format dxfId="58">
      <pivotArea type="origin" dataOnly="0" labelOnly="1" outline="0" fieldPosition="0"/>
    </format>
    <format dxfId="57">
      <pivotArea type="topRight" dataOnly="0" labelOnly="1" outline="0" fieldPosition="0"/>
    </format>
    <format dxfId="56">
      <pivotArea field="3" type="button" dataOnly="0" labelOnly="1" outline="0" axis="axisRow" fieldPosition="0"/>
    </format>
    <format dxfId="55">
      <pivotArea dataOnly="0" labelOnly="1" fieldPosition="0">
        <references count="1">
          <reference field="3" count="50"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</reference>
        </references>
      </pivotArea>
    </format>
    <format dxfId="54">
      <pivotArea dataOnly="0" labelOnly="1" fieldPosition="0">
        <references count="1">
          <reference field="3" count="50">
            <x v="294"/>
            <x v="295"/>
            <x v="296"/>
            <x v="297"/>
            <x v="298"/>
            <x v="299"/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</reference>
        </references>
      </pivotArea>
    </format>
    <format dxfId="53">
      <pivotArea dataOnly="0" labelOnly="1" fieldPosition="0">
        <references count="1">
          <reference field="3" count="46">
            <x v="344"/>
            <x v="345"/>
            <x v="346"/>
            <x v="347"/>
            <x v="348"/>
            <x v="349"/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</reference>
        </references>
      </pivotArea>
    </format>
    <format dxfId="52">
      <pivotArea dataOnly="0" labelOnly="1" grandRow="1" outline="0" fieldPosition="0"/>
    </format>
    <format dxfId="51">
      <pivotArea dataOnly="0" labelOnly="1" grandCol="1" outline="0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type="origin" dataOnly="0" labelOnly="1" outline="0" fieldPosition="0"/>
    </format>
    <format dxfId="47">
      <pivotArea type="topRight" dataOnly="0" labelOnly="1" outline="0" fieldPosition="0"/>
    </format>
    <format dxfId="46">
      <pivotArea field="3" type="button" dataOnly="0" labelOnly="1" outline="0" axis="axisRow" fieldPosition="0"/>
    </format>
    <format dxfId="45">
      <pivotArea dataOnly="0" labelOnly="1" fieldPosition="0">
        <references count="1">
          <reference field="3" count="50"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</reference>
        </references>
      </pivotArea>
    </format>
    <format dxfId="44">
      <pivotArea dataOnly="0" labelOnly="1" fieldPosition="0">
        <references count="1">
          <reference field="3" count="50">
            <x v="294"/>
            <x v="295"/>
            <x v="296"/>
            <x v="297"/>
            <x v="298"/>
            <x v="299"/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</reference>
        </references>
      </pivotArea>
    </format>
    <format dxfId="43">
      <pivotArea dataOnly="0" labelOnly="1" fieldPosition="0">
        <references count="1">
          <reference field="3" count="46">
            <x v="344"/>
            <x v="345"/>
            <x v="346"/>
            <x v="347"/>
            <x v="348"/>
            <x v="349"/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</reference>
        </references>
      </pivotArea>
    </format>
    <format dxfId="42">
      <pivotArea dataOnly="0" labelOnly="1" grandRow="1" outline="0" fieldPosition="0"/>
    </format>
    <format dxfId="4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32" firstHeaderRow="1" firstDataRow="1" firstDataCol="1" rowPageCount="1" colPageCount="1"/>
  <pivotFields count="19">
    <pivotField showAll="0"/>
    <pivotField showAll="0"/>
    <pivotField axis="axisPage" multipleItemSelectionAllowed="1" showAll="0">
      <items count="6">
        <item h="1" m="1" x="3"/>
        <item h="1" x="1"/>
        <item x="0"/>
        <item h="1" x="2"/>
        <item h="1" m="1" x="4"/>
        <item t="default"/>
      </items>
    </pivotField>
    <pivotField axis="axisRow" showAll="0" sortType="ascending">
      <items count="1562">
        <item m="1" x="279"/>
        <item m="1" x="537"/>
        <item m="1" x="1064"/>
        <item m="1" x="547"/>
        <item m="1" x="1078"/>
        <item m="1" x="560"/>
        <item m="1" x="1087"/>
        <item m="1" x="569"/>
        <item m="1" x="1096"/>
        <item m="1" x="588"/>
        <item m="1" x="1118"/>
        <item m="1" x="601"/>
        <item m="1" x="1130"/>
        <item m="1" x="611"/>
        <item m="1" x="639"/>
        <item m="1" x="1174"/>
        <item m="1" x="658"/>
        <item m="1" x="1192"/>
        <item m="1" x="695"/>
        <item m="1" x="1232"/>
        <item m="1" x="714"/>
        <item m="1" x="1256"/>
        <item m="1" x="1069"/>
        <item m="1" x="562"/>
        <item m="1" x="1089"/>
        <item m="1" x="571"/>
        <item m="1" x="1097"/>
        <item m="1" x="578"/>
        <item m="1" x="1120"/>
        <item m="1" x="603"/>
        <item m="1" x="1132"/>
        <item m="1" x="612"/>
        <item m="1" x="1142"/>
        <item m="1" x="1176"/>
        <item m="1" x="660"/>
        <item m="1" x="1193"/>
        <item m="1" x="674"/>
        <item m="1" x="1234"/>
        <item m="1" x="716"/>
        <item m="1" x="1258"/>
        <item m="1" x="738"/>
        <item m="1" x="1091"/>
        <item m="1" x="581"/>
        <item m="1" x="1108"/>
        <item m="1" x="593"/>
        <item m="1" x="1123"/>
        <item m="1" x="605"/>
        <item m="1" x="1145"/>
        <item m="1" x="626"/>
        <item m="1" x="1160"/>
        <item m="1" x="643"/>
        <item m="1" x="1178"/>
        <item m="1" x="677"/>
        <item m="1" x="1215"/>
        <item m="1" x="700"/>
        <item m="1" x="1237"/>
        <item m="1" x="718"/>
        <item m="1" x="1278"/>
        <item m="1" x="759"/>
        <item m="1" x="1302"/>
        <item m="1" x="782"/>
        <item m="1" x="1320"/>
        <item m="1" x="1112"/>
        <item m="1" x="598"/>
        <item m="1" x="1126"/>
        <item m="1" x="607"/>
        <item m="1" x="1135"/>
        <item m="1" x="630"/>
        <item m="1" x="1165"/>
        <item m="1" x="646"/>
        <item m="1" x="1180"/>
        <item m="1" x="664"/>
        <item m="1" x="1219"/>
        <item m="1" x="705"/>
        <item m="1" x="1240"/>
        <item m="1" x="720"/>
        <item m="1" x="1262"/>
        <item m="1" x="761"/>
        <item m="1" x="1304"/>
        <item m="1" x="783"/>
        <item m="1" x="1321"/>
        <item m="1" x="802"/>
        <item m="1" x="1365"/>
        <item m="1" x="843"/>
        <item m="1" x="1138"/>
        <item m="1" x="620"/>
        <item m="1" x="1151"/>
        <item m="1" x="650"/>
        <item m="1" x="1183"/>
        <item m="1" x="667"/>
        <item m="1" x="1201"/>
        <item m="1" x="684"/>
        <item m="1" x="1244"/>
        <item m="1" x="723"/>
        <item m="1" x="1265"/>
        <item m="1" x="745"/>
        <item m="1" x="1283"/>
        <item m="1" x="786"/>
        <item m="1" x="1324"/>
        <item m="1" x="805"/>
        <item m="1" x="1347"/>
        <item m="1" x="823"/>
        <item m="1" x="865"/>
        <item m="1" x="1413"/>
        <item m="1" x="889"/>
        <item m="1" x="1436"/>
        <item m="1" x="1186"/>
        <item m="1" x="671"/>
        <item m="1" x="1204"/>
        <item m="1" x="688"/>
        <item m="1" x="1225"/>
        <item m="1" x="726"/>
        <item m="1" x="1269"/>
        <item m="1" x="748"/>
        <item m="1" x="1287"/>
        <item m="1" x="767"/>
        <item m="1" x="1327"/>
        <item m="1" x="809"/>
        <item m="1" x="1350"/>
        <item m="1" x="826"/>
        <item m="1" x="1369"/>
        <item m="1" x="867"/>
        <item m="1" x="1415"/>
        <item m="1" x="890"/>
        <item m="1" x="1437"/>
        <item m="1" x="911"/>
        <item m="1" x="1207"/>
        <item m="1" x="691"/>
        <item m="1" x="1229"/>
        <item m="1" x="1249"/>
        <item m="1" x="751"/>
        <item m="1" x="1290"/>
        <item m="1" x="771"/>
        <item m="1" x="1311"/>
        <item m="1" x="791"/>
        <item m="1" x="1353"/>
        <item m="1" x="829"/>
        <item m="1" x="1373"/>
        <item m="1" x="850"/>
        <item m="1" x="1395"/>
        <item m="1" x="892"/>
        <item m="1" x="1439"/>
        <item m="1" x="912"/>
        <item m="1" x="1459"/>
        <item m="1" x="932"/>
        <item m="1" x="1492"/>
        <item m="1" x="971"/>
        <item m="1" x="1512"/>
        <item m="1" x="1253"/>
        <item m="1" x="732"/>
        <item m="1" x="1293"/>
        <item m="1" x="775"/>
        <item m="1" x="1314"/>
        <item m="1" x="795"/>
        <item m="1" x="1333"/>
        <item m="1" x="831"/>
        <item m="1" x="1377"/>
        <item m="1" x="853"/>
        <item m="1" x="1399"/>
        <item m="1" x="873"/>
        <item m="1" x="1442"/>
        <item m="1" x="916"/>
        <item m="1" x="1462"/>
        <item m="1" x="935"/>
        <item m="1" x="1478"/>
        <item m="1" x="973"/>
        <item m="1" x="1514"/>
        <item m="1" x="990"/>
        <item m="1" x="1530"/>
        <item m="1" x="1004"/>
        <item m="1" x="1317"/>
        <item m="1" x="798"/>
        <item m="1" x="1337"/>
        <item m="1" x="816"/>
        <item m="1" x="1379"/>
        <item m="1" x="856"/>
        <item m="1" x="1402"/>
        <item m="1" x="877"/>
        <item m="1" x="1422"/>
        <item m="1" x="918"/>
        <item m="1" x="1465"/>
        <item m="1" x="938"/>
        <item m="1" x="1481"/>
        <item m="1" x="957"/>
        <item m="1" x="1516"/>
        <item m="1" x="992"/>
        <item m="1" x="1531"/>
        <item m="1" x="1005"/>
        <item m="1" x="1547"/>
        <item m="1" x="1033"/>
        <item m="1" x="1340"/>
        <item m="1" x="819"/>
        <item m="1" x="1361"/>
        <item m="1" x="837"/>
        <item m="1" x="1405"/>
        <item m="1" x="880"/>
        <item m="1" x="1425"/>
        <item m="1" x="901"/>
        <item m="1" x="1448"/>
        <item m="1" x="1484"/>
        <item m="1" x="960"/>
        <item m="1" x="1501"/>
        <item m="1" x="979"/>
        <item m="1" x="1534"/>
        <item m="1" x="1008"/>
        <item m="1" x="1550"/>
        <item m="1" x="1022"/>
        <item m="1" x="507"/>
        <item m="1" x="1046"/>
        <item m="1" x="526"/>
        <item m="1" x="1056"/>
        <item m="1" x="539"/>
        <item m="1" x="1385"/>
        <item m="1" x="883"/>
        <item m="1" x="1429"/>
        <item m="1" x="904"/>
        <item m="1" x="1452"/>
        <item m="1" x="923"/>
        <item m="1" x="964"/>
        <item m="1" x="1504"/>
        <item m="1" x="983"/>
        <item m="1" x="1522"/>
        <item m="1" x="1011"/>
        <item m="1" x="1554"/>
        <item m="1" x="1025"/>
        <item m="1" x="510"/>
        <item m="1" x="1038"/>
        <item m="1" x="528"/>
        <item m="1" x="1058"/>
        <item m="1" x="540"/>
        <item m="1" x="550"/>
        <item m="1" x="906"/>
        <item m="1" x="1454"/>
        <item m="1" x="927"/>
        <item m="1" x="1472"/>
        <item m="1" x="945"/>
        <item m="1" x="1507"/>
        <item m="1" x="986"/>
        <item m="1" x="1526"/>
        <item m="1" x="999"/>
        <item m="1" x="1539"/>
        <item m="1" x="1028"/>
        <item m="1" x="513"/>
        <item m="1" x="1042"/>
        <item m="1" x="538"/>
        <item m="1" x="1065"/>
        <item m="1" x="554"/>
        <item m="1" x="1079"/>
        <item m="1" x="561"/>
        <item m="1" x="1088"/>
        <item m="1" x="570"/>
        <item m="1" x="1105"/>
        <item m="1" x="589"/>
        <item m="1" x="1119"/>
        <item m="1" x="602"/>
        <item m="1" x="1131"/>
        <item m="1" x="1157"/>
        <item m="1" x="640"/>
        <item m="1" x="1175"/>
        <item m="1" x="659"/>
        <item m="1" x="1212"/>
        <item m="1" x="696"/>
        <item m="1" x="1233"/>
        <item m="1" x="715"/>
        <item m="1" x="1257"/>
        <item m="1" x="1081"/>
        <item m="1" x="564"/>
        <item m="1" x="1090"/>
        <item m="1" x="572"/>
        <item m="1" x="1099"/>
        <item m="1" x="591"/>
        <item m="1" x="1122"/>
        <item m="1" x="604"/>
        <item m="1" x="1133"/>
        <item m="1" x="613"/>
        <item m="1" x="642"/>
        <item m="1" x="1177"/>
        <item m="1" x="661"/>
        <item m="1" x="1195"/>
        <item m="1" x="698"/>
        <item m="1" x="1236"/>
        <item m="1" x="717"/>
        <item m="1" x="1259"/>
        <item m="1" x="739"/>
        <item m="1" x="574"/>
        <item m="1" x="1101"/>
        <item m="1" x="583"/>
        <item m="1" x="1110"/>
        <item m="1" x="596"/>
        <item m="1" x="1134"/>
        <item m="1" x="615"/>
        <item m="1" x="1146"/>
        <item m="1" x="628"/>
        <item m="1" x="1163"/>
        <item m="1" x="663"/>
        <item m="1" x="1197"/>
        <item m="1" x="679"/>
        <item m="1" x="1217"/>
        <item m="1" x="703"/>
        <item m="1" x="1261"/>
        <item m="1" x="740"/>
        <item m="1" x="1279"/>
        <item m="1" x="760"/>
        <item m="1" x="1303"/>
        <item m="1" x="801"/>
        <item m="1" x="1343"/>
        <item m="1" x="1114"/>
        <item m="1" x="599"/>
        <item m="1" x="1128"/>
        <item m="1" x="618"/>
        <item m="1" x="1149"/>
        <item m="1" x="632"/>
        <item m="1" x="1166"/>
        <item m="1" x="648"/>
        <item m="1" x="1199"/>
        <item m="1" x="682"/>
        <item m="1" x="1221"/>
        <item m="1" x="706"/>
        <item m="1" x="1242"/>
        <item m="1" x="743"/>
        <item m="1" x="1281"/>
        <item m="1" x="763"/>
        <item m="1" x="1305"/>
        <item m="1" x="784"/>
        <item m="1" x="1345"/>
        <item m="1" x="822"/>
        <item m="1" x="1366"/>
        <item m="1" x="844"/>
        <item m="1" x="1140"/>
        <item m="1" x="634"/>
        <item m="1" x="1168"/>
        <item m="1" x="651"/>
        <item m="1" x="1184"/>
        <item m="1" x="669"/>
        <item m="1" x="1223"/>
        <item m="1" x="708"/>
        <item m="1" x="1245"/>
        <item m="1" x="724"/>
        <item m="1" x="1267"/>
        <item m="1" x="765"/>
        <item m="1" x="1307"/>
        <item m="1" x="787"/>
        <item m="1" x="1325"/>
        <item m="1" x="807"/>
        <item m="1" x="846"/>
        <item m="1" x="1391"/>
        <item m="1" x="866"/>
        <item m="1" x="1414"/>
        <item m="1" x="1170"/>
        <item m="1" x="653"/>
        <item m="1" x="1188"/>
        <item m="1" x="672"/>
        <item m="1" x="1205"/>
        <item m="1" x="710"/>
        <item m="1" x="1247"/>
        <item m="1" x="728"/>
        <item m="1" x="1270"/>
        <item m="1" x="749"/>
        <item m="1" x="1309"/>
        <item m="1" x="789"/>
        <item m="1" x="1329"/>
        <item m="1" x="810"/>
        <item m="1" x="1351"/>
        <item m="1" x="848"/>
        <item m="1" x="1393"/>
        <item m="1" x="869"/>
        <item m="1" x="1416"/>
        <item m="1" x="891"/>
        <item m="1" x="1458"/>
        <item m="1" x="931"/>
        <item m="1" x="1208"/>
        <item m="1" x="692"/>
        <item m="1" x="730"/>
        <item m="1" x="1272"/>
        <item m="1" x="752"/>
        <item m="1" x="1291"/>
        <item m="1" x="773"/>
        <item m="1" x="1331"/>
        <item m="1" x="812"/>
        <item m="1" x="1354"/>
        <item m="1" x="830"/>
        <item m="1" x="1375"/>
        <item m="1" x="871"/>
        <item m="1" x="1418"/>
        <item m="1" x="893"/>
        <item m="1" x="1440"/>
        <item m="1" x="914"/>
        <item m="1" x="1477"/>
        <item m="1" x="953"/>
        <item m="1" x="1493"/>
        <item m="1" x="972"/>
        <item m="1" x="1513"/>
        <item m="1" x="1274"/>
        <item m="1" x="754"/>
        <item m="1" x="1295"/>
        <item m="1" x="776"/>
        <item m="1" x="1315"/>
        <item m="1" x="814"/>
        <item m="1" x="1356"/>
        <item m="1" x="833"/>
        <item m="1" x="1378"/>
        <item m="1" x="854"/>
        <item m="1" x="1420"/>
        <item m="1" x="895"/>
        <item m="1" x="1444"/>
        <item m="1" x="917"/>
        <item m="1" x="1463"/>
        <item m="1" x="955"/>
        <item m="1" x="1495"/>
        <item m="1" x="975"/>
        <item m="1" x="1515"/>
        <item m="1" x="991"/>
        <item m="1" x="1546"/>
        <item m="1" x="1297"/>
        <item m="1" x="778"/>
        <item m="1" x="1318"/>
        <item m="1" x="799"/>
        <item m="1" x="835"/>
        <item m="1" x="1381"/>
        <item m="1" x="857"/>
        <item m="1" x="1403"/>
        <item m="1" x="899"/>
        <item m="1" x="1446"/>
        <item m="1" x="920"/>
        <item m="1" x="1466"/>
        <item m="1" x="939"/>
        <item m="1" x="1499"/>
        <item m="1" x="977"/>
        <item m="1" x="1518"/>
        <item m="1" x="993"/>
        <item m="1" x="1532"/>
        <item m="1" x="1021"/>
        <item m="1" x="506"/>
        <item m="1" x="1034"/>
        <item m="1" x="1341"/>
        <item m="1" x="820"/>
        <item m="1" x="1383"/>
        <item m="1" x="859"/>
        <item m="1" x="1406"/>
        <item m="1" x="881"/>
        <item m="1" x="1427"/>
        <item m="1" x="1468"/>
        <item m="1" x="941"/>
        <item m="1" x="1485"/>
        <item m="1" x="962"/>
        <item m="1" x="1520"/>
        <item m="1" x="995"/>
        <item m="1" x="1535"/>
        <item m="1" x="1009"/>
        <item m="1" x="1552"/>
        <item m="1" x="1036"/>
        <item m="1" x="517"/>
        <item m="1" x="1047"/>
        <item m="1" x="527"/>
        <item m="1" x="1057"/>
        <item m="1" x="861"/>
        <item m="1" x="1408"/>
        <item m="1" x="885"/>
        <item m="1" x="1430"/>
        <item m="1" x="905"/>
        <item m="1" x="1470"/>
        <item m="1" x="943"/>
        <item m="1" x="965"/>
        <item m="1" x="1505"/>
        <item m="1" x="997"/>
        <item m="1" x="1537"/>
        <item m="1" x="1013"/>
        <item m="1" x="1555"/>
        <item m="1" x="1026"/>
        <item m="1" x="519"/>
        <item m="1" x="1049"/>
        <item m="1" x="530"/>
        <item m="1" x="541"/>
        <item m="1" x="1074"/>
        <item m="1" x="1432"/>
        <item m="1" x="907"/>
        <item m="1" x="1455"/>
        <item m="1" x="929"/>
        <item m="1" x="1488"/>
        <item m="1" x="967"/>
        <item m="1" x="1508"/>
        <item m="1" x="987"/>
        <item m="1" x="1528"/>
        <item m="1" x="1015"/>
        <item m="1" x="1557"/>
        <item m="1" x="1029"/>
        <item m="1" x="514"/>
        <item m="1" x="1044"/>
        <item m="1" x="531"/>
        <item m="1" x="1060"/>
        <item m="1" x="543"/>
        <item m="1" x="1086"/>
        <item m="1" x="568"/>
        <item m="1" x="1095"/>
        <item m="1" x="577"/>
        <item m="1" x="548"/>
        <item m="1" x="1070"/>
        <item m="1" x="555"/>
        <item m="1" x="1080"/>
        <item m="1" x="563"/>
        <item m="1" x="1098"/>
        <item m="1" x="579"/>
        <item m="1" x="1106"/>
        <item m="1" x="590"/>
        <item m="1" x="1121"/>
        <item m="1" x="1143"/>
        <item m="1" x="624"/>
        <item m="1" x="1158"/>
        <item m="1" x="641"/>
        <item m="1" x="1194"/>
        <item m="1" x="675"/>
        <item m="1" x="1213"/>
        <item m="1" x="697"/>
        <item m="1" x="1235"/>
        <item m="1" x="1072"/>
        <item m="1" x="557"/>
        <item m="1" x="1083"/>
        <item m="1" x="565"/>
        <item m="1" x="1092"/>
        <item m="1" x="582"/>
        <item m="1" x="1109"/>
        <item m="1" x="594"/>
        <item m="1" x="1124"/>
        <item m="1" x="606"/>
        <item m="1" x="627"/>
        <item m="1" x="1161"/>
        <item m="1" x="644"/>
        <item m="1" x="1179"/>
        <item m="1" x="678"/>
        <item m="1" x="1216"/>
        <item m="1" x="701"/>
        <item m="1" x="1238"/>
        <item m="1" x="719"/>
        <item m="1" x="1093"/>
        <item m="1" x="575"/>
        <item m="1" x="1103"/>
        <item m="1" x="585"/>
        <item m="1" x="1113"/>
        <item m="1" x="608"/>
        <item m="1" x="1136"/>
        <item m="1" x="617"/>
        <item m="1" x="1148"/>
        <item m="1" x="631"/>
        <item m="1" x="1181"/>
        <item m="1" x="665"/>
        <item m="1" x="1198"/>
        <item m="1" x="681"/>
        <item m="1" x="1220"/>
        <item m="1" x="721"/>
        <item m="1" x="1263"/>
        <item m="1" x="742"/>
        <item m="1" x="1280"/>
        <item m="1" x="762"/>
        <item m="1" x="1322"/>
        <item m="1" x="803"/>
        <item m="1" x="1344"/>
        <item m="1" x="1115"/>
        <item m="1" x="600"/>
        <item m="1" x="1139"/>
        <item m="1" x="621"/>
        <item m="1" x="1152"/>
        <item m="1" x="633"/>
        <item m="1" x="1167"/>
        <item m="1" x="668"/>
        <item m="1" x="1202"/>
        <item m="1" x="685"/>
        <item m="1" x="1222"/>
        <item m="1" x="707"/>
        <item m="1" x="1266"/>
        <item m="1" x="746"/>
        <item m="1" x="1284"/>
        <item m="1" x="764"/>
        <item m="1" x="1306"/>
        <item m="1" x="806"/>
        <item m="1" x="1348"/>
        <item m="1" x="824"/>
        <item m="1" x="1367"/>
        <item m="1" x="845"/>
        <item m="1" x="1155"/>
        <item m="1" x="636"/>
        <item m="1" x="1169"/>
        <item m="1" x="652"/>
        <item m="1" x="1187"/>
        <item m="1" x="689"/>
        <item m="1" x="1226"/>
        <item m="1" x="709"/>
        <item m="1" x="1246"/>
        <item m="1" x="727"/>
        <item m="1" x="1288"/>
        <item m="1" x="768"/>
        <item m="1" x="1308"/>
        <item m="1" x="788"/>
        <item m="1" x="1328"/>
        <item m="1" x="827"/>
        <item m="1" x="1370"/>
        <item m="1" x="847"/>
        <item m="1" x="1392"/>
        <item m="1" x="868"/>
        <item m="1" x="1172"/>
        <item m="1" x="655"/>
        <item m="1" x="1189"/>
        <item m="1" x="673"/>
        <item m="1" x="1230"/>
        <item m="1" x="712"/>
        <item m="1" x="1250"/>
        <item m="1" x="729"/>
        <item m="1" x="1271"/>
        <item m="1" x="772"/>
        <item m="1" x="1312"/>
        <item m="1" x="792"/>
        <item m="1" x="1330"/>
        <item m="1" x="811"/>
        <item m="1" x="1374"/>
        <item m="1" x="851"/>
        <item m="1" x="1396"/>
        <item m="1" x="870"/>
        <item m="1" x="1417"/>
        <item m="1" x="913"/>
        <item m="1" x="1460"/>
        <item m="1" x="933"/>
        <item m="1" x="1209"/>
        <item m="1" x="694"/>
        <item m="1" x="733"/>
        <item m="1" x="1273"/>
        <item m="1" x="753"/>
        <item m="1" x="1294"/>
        <item m="1" x="796"/>
        <item m="1" x="1334"/>
        <item m="1" x="813"/>
        <item m="1" x="1355"/>
        <item m="1" x="832"/>
        <item m="1" x="1400"/>
        <item m="1" x="874"/>
        <item m="1" x="1419"/>
        <item m="1" x="894"/>
        <item m="1" x="1443"/>
        <item m="1" x="936"/>
        <item m="1" x="1479"/>
        <item m="1" x="954"/>
        <item m="1" x="1494"/>
        <item m="1" x="974"/>
        <item m="1" x="736"/>
        <item m="1" x="1276"/>
        <item m="1" x="756"/>
        <item m="1" x="1296"/>
        <item m="1" x="777"/>
        <item m="1" x="1338"/>
        <item m="1" x="817"/>
        <item m="1" x="1358"/>
        <item m="1" x="834"/>
        <item m="1" x="1380"/>
        <item m="1" x="878"/>
        <item m="1" x="1423"/>
        <item m="1" x="897"/>
        <item m="1" x="1445"/>
        <item m="1" x="919"/>
        <item m="1" x="1482"/>
        <item m="1" x="958"/>
        <item m="1" x="1497"/>
        <item m="1" x="976"/>
        <item m="1" x="1517"/>
        <item m="1" x="1006"/>
        <item m="1" x="1548"/>
        <item m="1" x="1299"/>
        <item m="1" x="779"/>
        <item m="1" x="1319"/>
        <item m="1" x="1362"/>
        <item m="1" x="838"/>
        <item m="1" x="1382"/>
        <item m="1" x="858"/>
        <item m="1" x="1426"/>
        <item m="1" x="902"/>
        <item m="1" x="1449"/>
        <item m="1" x="921"/>
        <item m="1" x="1467"/>
        <item m="1" x="961"/>
        <item m="1" x="1502"/>
        <item m="1" x="980"/>
        <item m="1" x="1519"/>
        <item m="1" x="994"/>
        <item m="1" x="1551"/>
        <item m="1" x="1023"/>
        <item m="1" x="508"/>
        <item m="1" x="1035"/>
        <item m="1" x="1342"/>
        <item m="1" x="841"/>
        <item m="1" x="1386"/>
        <item m="1" x="860"/>
        <item m="1" x="1407"/>
        <item m="1" x="884"/>
        <item m="1" x="924"/>
        <item m="1" x="1469"/>
        <item m="1" x="942"/>
        <item m="1" x="1487"/>
        <item m="1" x="984"/>
        <item m="1" x="1523"/>
        <item m="1" x="996"/>
        <item m="1" x="1536"/>
        <item m="1" x="1012"/>
        <item m="1" x="511"/>
        <item m="1" x="1039"/>
        <item m="1" x="518"/>
        <item m="1" x="1048"/>
        <item m="1" x="529"/>
        <item m="1" x="1389"/>
        <item m="1" x="863"/>
        <item m="1" x="1410"/>
        <item m="1" x="886"/>
        <item m="1" x="1431"/>
        <item m="1" x="928"/>
        <item m="1" x="1473"/>
        <item m="1" x="946"/>
        <item m="1" x="966"/>
        <item m="1" x="1527"/>
        <item m="1" x="1000"/>
        <item m="1" x="1540"/>
        <item m="1" x="1014"/>
        <item m="1" x="1556"/>
        <item m="1" x="1043"/>
        <item m="1" x="521"/>
        <item m="1" x="1051"/>
        <item m="1" x="1059"/>
        <item m="1" x="551"/>
        <item m="1" x="1075"/>
        <item m="1" x="1433"/>
        <item m="1" x="908"/>
        <item m="1" x="1457"/>
        <item m="1" x="949"/>
        <item m="1" x="1489"/>
        <item m="1" x="968"/>
        <item m="1" x="1509"/>
        <item m="1" x="989"/>
        <item m="1" x="1543"/>
        <item m="1" x="1017"/>
        <item m="1" x="1558"/>
        <item m="1" x="1030"/>
        <item m="1" x="516"/>
        <item m="1" x="1053"/>
        <item m="1" x="533"/>
        <item m="1" x="1061"/>
        <item m="1" x="544"/>
        <item m="1" x="559"/>
        <item m="1" x="1066"/>
        <item m="1" x="549"/>
        <item m="1" x="1071"/>
        <item m="1" x="556"/>
        <item m="1" x="1082"/>
        <item m="1" x="573"/>
        <item m="1" x="1100"/>
        <item m="1" x="580"/>
        <item m="1" x="1107"/>
        <item m="1" x="592"/>
        <item m="1" x="614"/>
        <item m="1" x="1144"/>
        <item m="1" x="625"/>
        <item m="1" x="1159"/>
        <item m="1" x="662"/>
        <item m="1" x="1196"/>
        <item m="1" x="676"/>
        <item m="1" x="1214"/>
        <item m="1" x="699"/>
        <item m="1" x="1260"/>
        <item m="1" x="1073"/>
        <item m="1" x="558"/>
        <item m="1" x="1085"/>
        <item m="1" x="566"/>
        <item m="1" x="1102"/>
        <item m="1" x="584"/>
        <item m="1" x="1111"/>
        <item m="1" x="597"/>
        <item m="1" x="1125"/>
        <item m="1" x="616"/>
        <item m="1" x="1147"/>
        <item m="1" x="629"/>
        <item m="1" x="1164"/>
        <item m="1" x="645"/>
        <item m="1" x="680"/>
        <item m="1" x="1218"/>
        <item m="1" x="704"/>
        <item m="1" x="1239"/>
        <item m="1" x="741"/>
        <item m="1" x="1094"/>
        <item m="1" x="576"/>
        <item m="1" x="1104"/>
        <item m="1" x="586"/>
        <item m="1" x="1129"/>
        <item m="1" x="609"/>
        <item m="1" x="1137"/>
        <item m="1" x="619"/>
        <item m="1" x="1150"/>
        <item m="1" x="649"/>
        <item m="1" x="1182"/>
        <item m="1" x="666"/>
        <item m="1" x="1200"/>
        <item m="1" x="683"/>
        <item m="1" x="1243"/>
        <item m="1" x="722"/>
        <item m="1" x="1264"/>
        <item m="1" x="744"/>
        <item m="1" x="1282"/>
        <item m="1" x="785"/>
        <item m="1" x="1323"/>
        <item m="1" x="804"/>
        <item m="1" x="1346"/>
        <item m="1" x="1116"/>
        <item m="1" x="610"/>
        <item m="1" x="1141"/>
        <item m="1" x="622"/>
        <item m="1" x="1154"/>
        <item m="1" x="635"/>
        <item m="1" x="1185"/>
        <item m="1" x="670"/>
        <item m="1" x="1203"/>
        <item m="1" x="687"/>
        <item m="1" x="1224"/>
        <item m="1" x="725"/>
        <item m="1" x="1268"/>
        <item m="1" x="747"/>
        <item m="1" x="1286"/>
        <item m="1" x="766"/>
        <item m="1" x="1326"/>
        <item m="1" x="808"/>
        <item m="1" x="1349"/>
        <item m="1" x="825"/>
        <item m="1" x="1368"/>
        <item m="1" x="623"/>
        <item m="1" x="1156"/>
        <item m="1" x="638"/>
        <item m="1" x="1171"/>
        <item m="1" x="654"/>
        <item m="1" x="1206"/>
        <item m="1" x="690"/>
        <item m="1" x="1228"/>
        <item m="1" x="711"/>
        <item m="1" x="1248"/>
        <item m="1" x="750"/>
        <item m="1" x="1289"/>
        <item m="1" x="770"/>
        <item m="1" x="1310"/>
        <item m="1" x="790"/>
        <item m="1" x="1352"/>
        <item m="1" x="828"/>
        <item m="1" x="1372"/>
        <item m="1" x="849"/>
        <item m="1" x="1394"/>
        <item m="1" x="1438"/>
        <item m="1" x="1173"/>
        <item m="1" x="657"/>
        <item m="1" x="1190"/>
        <item m="1" x="693"/>
        <item m="1" x="1231"/>
        <item m="1" x="713"/>
        <item m="1" x="1252"/>
        <item m="1" x="731"/>
        <item m="1" x="1292"/>
        <item m="1" x="774"/>
        <item m="1" x="1313"/>
        <item m="1" x="794"/>
        <item m="1" x="1332"/>
        <item m="1" x="1376"/>
        <item m="1" x="852"/>
        <item m="1" x="1398"/>
        <item m="1" x="872"/>
        <item m="1" x="1441"/>
        <item m="1" x="915"/>
        <item m="1" x="1461"/>
        <item m="1" x="934"/>
        <item m="1" x="1210"/>
        <item m="1" x="1254"/>
        <item m="1" x="735"/>
        <item m="1" x="1275"/>
        <item m="1" x="755"/>
        <item m="1" x="1316"/>
        <item m="1" x="797"/>
        <item m="1" x="1336"/>
        <item m="1" x="815"/>
        <item m="1" x="1357"/>
        <item m="1" x="855"/>
        <item m="1" x="1401"/>
        <item m="1" x="876"/>
        <item m="1" x="1421"/>
        <item m="1" x="896"/>
        <item m="1" x="1464"/>
        <item m="1" x="937"/>
        <item m="1" x="1480"/>
        <item m="1" x="956"/>
        <item m="1" x="1496"/>
        <item m="1" x="1255"/>
        <item m="1" x="737"/>
        <item m="1" x="1277"/>
        <item m="1" x="758"/>
        <item m="1" x="1298"/>
        <item m="1" x="800"/>
        <item m="1" x="1339"/>
        <item m="1" x="818"/>
        <item m="1" x="1360"/>
        <item m="1" x="836"/>
        <item m="1" x="1404"/>
        <item m="1" x="879"/>
        <item m="1" x="1424"/>
        <item m="1" x="900"/>
        <item m="1" x="1447"/>
        <item m="1" x="940"/>
        <item m="1" x="1483"/>
        <item m="1" x="959"/>
        <item m="1" x="1500"/>
        <item m="1" x="978"/>
        <item m="1" x="1533"/>
        <item m="1" x="1007"/>
        <item m="1" x="1549"/>
        <item m="1" x="1301"/>
        <item m="1" x="780"/>
        <item m="1" x="821"/>
        <item m="1" x="1363"/>
        <item m="1" x="840"/>
        <item m="1" x="1384"/>
        <item m="1" x="882"/>
        <item m="1" x="1428"/>
        <item m="1" x="903"/>
        <item m="1" x="1451"/>
        <item m="1" x="922"/>
        <item m="1" x="1486"/>
        <item m="1" x="963"/>
        <item m="1" x="1503"/>
        <item m="1" x="982"/>
        <item m="1" x="1521"/>
        <item m="1" x="1010"/>
        <item m="1" x="1553"/>
        <item m="1" x="1024"/>
        <item m="1" x="509"/>
        <item m="1" x="1037"/>
        <item m="1" x="1364"/>
        <item m="1" x="842"/>
        <item m="1" x="1388"/>
        <item m="1" x="862"/>
        <item m="1" x="1409"/>
        <item m="1" x="1453"/>
        <item m="1" x="926"/>
        <item m="1" x="1471"/>
        <item m="1" x="944"/>
        <item m="1" x="1506"/>
        <item m="1" x="985"/>
        <item m="1" x="1525"/>
        <item m="1" x="998"/>
        <item m="1" x="1538"/>
        <item m="1" x="1027"/>
        <item m="1" x="512"/>
        <item m="1" x="1041"/>
        <item m="1" x="520"/>
        <item m="1" x="1050"/>
        <item m="1" x="542"/>
        <item m="1" x="1390"/>
        <item m="1" x="864"/>
        <item m="1" x="1412"/>
        <item m="1" x="887"/>
        <item m="1" x="1456"/>
        <item m="1" x="930"/>
        <item m="1" x="1474"/>
        <item m="1" x="948"/>
        <item m="1" x="988"/>
        <item m="1" x="1529"/>
        <item m="1" x="1001"/>
        <item m="1" x="1542"/>
        <item m="1" x="1016"/>
        <item m="1" x="515"/>
        <item m="1" x="1045"/>
        <item m="1" x="522"/>
        <item m="1" x="532"/>
        <item m="1" x="1067"/>
        <item m="1" x="552"/>
        <item m="1" x="1076"/>
        <item m="1" x="1434"/>
        <item m="1" x="909"/>
        <item m="1" x="1475"/>
        <item m="1" x="951"/>
        <item m="1" x="1490"/>
        <item m="1" x="969"/>
        <item m="1" x="1510"/>
        <item m="1" x="1002"/>
        <item m="1" x="1544"/>
        <item m="1" x="1019"/>
        <item m="1" x="1559"/>
        <item m="1" x="1031"/>
        <item m="1" x="524"/>
        <item m="1" x="1054"/>
        <item m="1" x="535"/>
        <item m="1" x="1062"/>
        <item m="1" x="545"/>
        <item m="1" x="363"/>
        <item m="1" x="364"/>
        <item m="1" x="365"/>
        <item m="1" x="366"/>
        <item m="1" x="1084"/>
        <item m="1" x="367"/>
        <item m="1" x="368"/>
        <item m="1" x="369"/>
        <item m="1" x="370"/>
        <item m="1" x="371"/>
        <item m="1" x="595"/>
        <item m="1" x="372"/>
        <item m="1" x="373"/>
        <item m="1" x="374"/>
        <item m="1" x="375"/>
        <item m="1" x="1162"/>
        <item m="1" x="376"/>
        <item m="1" x="377"/>
        <item m="1" x="378"/>
        <item m="1" x="379"/>
        <item m="1" x="380"/>
        <item m="1" x="702"/>
        <item m="1" x="381"/>
        <item m="1" x="382"/>
        <item m="1" x="383"/>
        <item m="1" x="384"/>
        <item m="1" x="385"/>
        <item m="1" x="567"/>
        <item m="1" x="386"/>
        <item m="1" x="387"/>
        <item m="1" x="388"/>
        <item m="1" x="389"/>
        <item m="1" x="390"/>
        <item m="1" x="1127"/>
        <item m="1" x="391"/>
        <item m="1" x="392"/>
        <item m="1" x="393"/>
        <item m="1" x="394"/>
        <item m="1" x="395"/>
        <item m="1" x="647"/>
        <item m="1" x="396"/>
        <item m="1" x="397"/>
        <item m="1" x="398"/>
        <item m="1" x="399"/>
        <item m="1" x="1241"/>
        <item m="1" x="400"/>
        <item m="1" x="401"/>
        <item m="1" x="402"/>
        <item m="1" x="403"/>
        <item m="1" x="404"/>
        <item m="1" x="587"/>
        <item m="1" x="405"/>
        <item m="1" x="406"/>
        <item m="1" x="407"/>
        <item m="1" x="408"/>
        <item m="1" x="409"/>
        <item m="1" x="1153"/>
        <item m="1" x="410"/>
        <item m="1" x="411"/>
        <item m="1" x="412"/>
        <item m="1" x="413"/>
        <item m="1" x="414"/>
        <item m="1" x="686"/>
        <item m="1" x="415"/>
        <item m="1" x="416"/>
        <item m="1" x="417"/>
        <item m="1" x="418"/>
        <item m="1" x="419"/>
        <item m="1" x="1285"/>
        <item m="1" x="420"/>
        <item m="1" x="421"/>
        <item m="1" x="422"/>
        <item m="1" x="423"/>
        <item m="1" x="475"/>
        <item m="1" x="1117"/>
        <item m="1" x="424"/>
        <item m="1" x="425"/>
        <item m="1" x="426"/>
        <item m="1" x="427"/>
        <item m="1" x="428"/>
        <item m="1" x="637"/>
        <item m="1" x="429"/>
        <item m="1" x="430"/>
        <item m="1" x="431"/>
        <item m="1" x="432"/>
        <item m="1" x="433"/>
        <item m="1" x="1227"/>
        <item m="1" x="434"/>
        <item m="1" x="435"/>
        <item m="1" x="436"/>
        <item m="1" x="437"/>
        <item m="1" x="438"/>
        <item m="1" x="769"/>
        <item m="1" x="439"/>
        <item m="1" x="440"/>
        <item m="1" x="441"/>
        <item m="1" x="442"/>
        <item m="1" x="443"/>
        <item m="1" x="1371"/>
        <item m="1" x="444"/>
        <item m="1" x="445"/>
        <item m="1" x="446"/>
        <item m="1" x="447"/>
        <item m="1" x="448"/>
        <item m="1" x="656"/>
        <item m="1" x="449"/>
        <item m="1" x="450"/>
        <item m="1" x="451"/>
        <item m="1" x="452"/>
        <item m="1" x="453"/>
        <item m="1" x="1251"/>
        <item m="1" x="454"/>
        <item m="1" x="455"/>
        <item m="1" x="456"/>
        <item m="1" x="457"/>
        <item m="1" x="458"/>
        <item m="1" x="793"/>
        <item m="1" x="459"/>
        <item m="1" x="460"/>
        <item m="1" x="461"/>
        <item m="1" x="462"/>
        <item m="1" x="463"/>
        <item m="1" x="1397"/>
        <item m="1" x="464"/>
        <item m="1" x="465"/>
        <item m="1" x="466"/>
        <item m="1" x="467"/>
        <item m="1" x="1191"/>
        <item m="1" x="468"/>
        <item m="1" x="469"/>
        <item m="1" x="470"/>
        <item m="1" x="471"/>
        <item m="1" x="472"/>
        <item m="1" x="734"/>
        <item m="1" x="473"/>
        <item m="1" x="474"/>
        <item m="1" x="280"/>
        <item m="1" x="281"/>
        <item m="1" x="282"/>
        <item m="1" x="1335"/>
        <item m="1" x="283"/>
        <item m="1" x="284"/>
        <item m="1" x="285"/>
        <item m="1" x="286"/>
        <item m="1" x="875"/>
        <item m="1" x="287"/>
        <item m="1" x="288"/>
        <item m="1" x="289"/>
        <item m="1" x="290"/>
        <item m="1" x="291"/>
        <item m="1" x="1211"/>
        <item m="1" x="292"/>
        <item m="1" x="293"/>
        <item m="1" x="294"/>
        <item m="1" x="295"/>
        <item m="1" x="757"/>
        <item m="1" x="296"/>
        <item m="1" x="297"/>
        <item m="1" x="298"/>
        <item m="1" x="299"/>
        <item m="1" x="300"/>
        <item m="1" x="1359"/>
        <item m="1" x="301"/>
        <item m="1" x="302"/>
        <item m="1" x="303"/>
        <item m="1" x="304"/>
        <item m="1" x="305"/>
        <item m="1" x="898"/>
        <item m="1" x="306"/>
        <item m="1" x="307"/>
        <item m="1" x="308"/>
        <item m="1" x="309"/>
        <item m="1" x="310"/>
        <item m="1" x="1498"/>
        <item m="1" x="311"/>
        <item m="1" x="312"/>
        <item m="1" x="313"/>
        <item m="1" x="314"/>
        <item m="1" x="315"/>
        <item m="1" x="1300"/>
        <item m="1" x="316"/>
        <item m="1" x="317"/>
        <item m="1" x="318"/>
        <item m="1" x="319"/>
        <item m="1" x="320"/>
        <item m="1" x="839"/>
        <item m="1" x="321"/>
        <item m="1" x="322"/>
        <item m="1" x="323"/>
        <item m="1" x="324"/>
        <item m="1" x="325"/>
        <item m="1" x="1450"/>
        <item m="1" x="326"/>
        <item m="1" x="327"/>
        <item m="1" x="328"/>
        <item m="1" x="329"/>
        <item m="1" x="330"/>
        <item m="1" x="981"/>
        <item m="1" x="331"/>
        <item m="1" x="332"/>
        <item m="1" x="333"/>
        <item m="1" x="334"/>
        <item m="1" x="335"/>
        <item m="1" x="781"/>
        <item m="1" x="336"/>
        <item m="1" x="337"/>
        <item m="1" x="338"/>
        <item m="1" x="339"/>
        <item m="1" x="1387"/>
        <item m="1" x="340"/>
        <item m="1" x="341"/>
        <item m="1" x="342"/>
        <item m="1" x="343"/>
        <item m="1" x="344"/>
        <item m="1" x="925"/>
        <item m="1" x="345"/>
        <item m="1" x="346"/>
        <item m="1" x="347"/>
        <item m="1" x="348"/>
        <item m="1" x="349"/>
        <item m="1" x="1524"/>
        <item m="1" x="350"/>
        <item m="1" x="351"/>
        <item m="1" x="352"/>
        <item m="1" x="353"/>
        <item m="1" x="354"/>
        <item m="1" x="1040"/>
        <item m="1" x="355"/>
        <item m="1" x="356"/>
        <item m="1" x="357"/>
        <item m="1" x="358"/>
        <item m="1" x="359"/>
        <item m="1" x="1411"/>
        <item m="1" x="360"/>
        <item m="1" x="361"/>
        <item m="1" x="362"/>
        <item m="1" x="505"/>
        <item m="1" x="947"/>
        <item m="1" x="476"/>
        <item m="1" x="477"/>
        <item m="1" x="478"/>
        <item m="1" x="479"/>
        <item m="1" x="480"/>
        <item m="1" x="1541"/>
        <item m="1" x="481"/>
        <item m="1" x="482"/>
        <item m="1" x="483"/>
        <item m="1" x="484"/>
        <item m="1" x="485"/>
        <item m="1" x="1052"/>
        <item m="1" x="486"/>
        <item m="1" x="487"/>
        <item m="1" x="488"/>
        <item m="1" x="489"/>
        <item m="1" x="490"/>
        <item m="1" x="888"/>
        <item m="1" x="491"/>
        <item m="1" x="492"/>
        <item m="1" x="493"/>
        <item m="1" x="494"/>
        <item m="1" x="950"/>
        <item m="1" x="495"/>
        <item m="1" x="496"/>
        <item m="1" x="497"/>
        <item m="1" x="498"/>
        <item m="1" x="499"/>
        <item m="1" x="1018"/>
        <item m="1" x="500"/>
        <item m="1" x="501"/>
        <item m="1" x="502"/>
        <item m="1" x="523"/>
        <item m="1" x="503"/>
        <item m="1" x="534"/>
        <item m="1" x="504"/>
        <item m="1" x="1068"/>
        <item m="1" x="553"/>
        <item m="1" x="1077"/>
        <item m="1" x="1435"/>
        <item m="1" x="910"/>
        <item m="1" x="1476"/>
        <item m="1" x="952"/>
        <item m="1" x="1491"/>
        <item m="1" x="970"/>
        <item m="1" x="1511"/>
        <item m="1" x="1003"/>
        <item m="1" x="1545"/>
        <item m="1" x="1020"/>
        <item m="1" x="1560"/>
        <item m="1" x="1032"/>
        <item m="1" x="525"/>
        <item m="1" x="1055"/>
        <item m="1" x="536"/>
        <item m="1" x="1063"/>
        <item m="1" x="546"/>
        <item m="1" x="198"/>
        <item m="1" x="97"/>
        <item m="1" x="98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08"/>
        <item m="1" x="109"/>
        <item m="1" x="110"/>
        <item m="1" x="111"/>
        <item m="1" x="112"/>
        <item m="1" x="113"/>
        <item m="1" x="114"/>
        <item m="1" x="115"/>
        <item m="1" x="116"/>
        <item m="1" x="117"/>
        <item m="1" x="118"/>
        <item m="1" x="119"/>
        <item m="1" x="120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99"/>
        <item m="1" x="200"/>
        <item m="1" x="201"/>
        <item m="1" x="202"/>
        <item m="1" x="203"/>
        <item m="1" x="204"/>
        <item m="1" x="259"/>
        <item m="1" x="205"/>
        <item m="1" x="206"/>
        <item m="1" x="260"/>
        <item m="1" x="261"/>
        <item m="1" x="277"/>
        <item m="1" x="278"/>
        <item m="1" x="262"/>
        <item m="1" x="263"/>
        <item m="1" x="264"/>
        <item m="1" x="265"/>
        <item m="1" x="137"/>
        <item m="1" x="266"/>
        <item m="1" x="267"/>
        <item m="1" x="268"/>
        <item m="1" x="138"/>
        <item m="1" x="139"/>
        <item m="1" x="269"/>
        <item m="1" x="270"/>
        <item m="1" x="271"/>
        <item m="1" x="272"/>
        <item m="1" x="273"/>
        <item m="1" x="140"/>
        <item m="1" x="141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179"/>
        <item m="1" x="180"/>
        <item m="1" x="181"/>
        <item m="1" x="182"/>
        <item m="1" x="183"/>
        <item m="1" x="184"/>
        <item m="1" x="185"/>
        <item m="1" x="186"/>
        <item m="1" x="187"/>
        <item m="1" x="188"/>
        <item m="1" x="189"/>
        <item m="1" x="190"/>
        <item m="1" x="191"/>
        <item m="1" x="192"/>
        <item m="1" x="193"/>
        <item m="1" x="194"/>
        <item m="1" x="195"/>
        <item m="1" x="196"/>
        <item m="1" x="197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46"/>
        <item m="1" x="47"/>
        <item m="1" x="48"/>
        <item m="1" x="49"/>
        <item m="1" x="50"/>
        <item m="1" x="51"/>
        <item m="1" x="52"/>
        <item m="1" x="53"/>
        <item m="1" x="54"/>
        <item m="1" x="55"/>
        <item m="1" x="56"/>
        <item m="1" x="57"/>
        <item m="1" x="58"/>
        <item m="1" x="59"/>
        <item m="1" x="60"/>
        <item m="1" x="61"/>
        <item m="1" x="62"/>
        <item m="1" x="63"/>
        <item m="1" x="64"/>
        <item m="1" x="65"/>
        <item m="1" x="66"/>
        <item m="1" x="67"/>
        <item m="1" x="68"/>
        <item m="1" x="69"/>
        <item m="1" x="70"/>
        <item m="1" x="71"/>
        <item m="1" x="72"/>
        <item m="1" x="73"/>
        <item m="1" x="74"/>
        <item m="1" x="75"/>
        <item m="1" x="76"/>
        <item m="1" x="77"/>
        <item m="1" x="78"/>
        <item m="1" x="79"/>
        <item m="1" x="80"/>
        <item m="1" x="81"/>
        <item m="1" x="82"/>
        <item m="1" x="83"/>
        <item m="1" x="84"/>
        <item m="1" x="85"/>
        <item m="1" x="86"/>
        <item m="1" x="87"/>
        <item m="1" x="88"/>
        <item m="1" x="89"/>
        <item m="1" x="90"/>
        <item m="1" x="91"/>
        <item m="1" x="92"/>
        <item m="1" x="93"/>
        <item m="1" x="94"/>
        <item m="1" x="95"/>
        <item m="1" x="96"/>
        <item m="1" x="274"/>
        <item m="1" x="275"/>
        <item m="1" x="27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219"/>
        <item m="1" x="220"/>
        <item m="1" x="221"/>
        <item m="1" x="222"/>
        <item m="1" x="223"/>
        <item m="1" x="224"/>
        <item m="1" x="225"/>
        <item m="1" x="226"/>
        <item m="1" x="227"/>
        <item m="1" x="228"/>
        <item m="1" x="229"/>
        <item m="1" x="230"/>
        <item m="1" x="231"/>
        <item m="1" x="232"/>
        <item m="1" x="233"/>
        <item m="1" x="234"/>
        <item m="1" x="235"/>
        <item m="1" x="236"/>
        <item m="1" x="237"/>
        <item m="1" x="238"/>
        <item m="1" x="239"/>
        <item m="1" x="240"/>
        <item m="1" x="241"/>
        <item m="1" x="242"/>
        <item m="1" x="243"/>
        <item m="1" x="244"/>
        <item m="1" x="245"/>
        <item m="1" x="246"/>
        <item m="1" x="247"/>
        <item m="1" x="248"/>
        <item m="1" x="249"/>
        <item m="1" x="250"/>
        <item m="1" x="251"/>
        <item m="1" x="252"/>
        <item m="1" x="253"/>
        <item m="1" x="254"/>
        <item m="1" x="255"/>
        <item m="1" x="256"/>
        <item m="1" x="257"/>
        <item m="1" x="258"/>
        <item x="21"/>
        <item x="26"/>
        <item x="27"/>
        <item x="22"/>
        <item x="23"/>
        <item x="24"/>
        <item x="2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8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29">
    <i>
      <x v="1532"/>
    </i>
    <i>
      <x v="1533"/>
    </i>
    <i>
      <x v="1534"/>
    </i>
    <i>
      <x v="1535"/>
    </i>
    <i>
      <x v="1536"/>
    </i>
    <i>
      <x v="1537"/>
    </i>
    <i>
      <x v="1538"/>
    </i>
    <i>
      <x v="1539"/>
    </i>
    <i>
      <x v="1540"/>
    </i>
    <i>
      <x v="1541"/>
    </i>
    <i>
      <x v="1542"/>
    </i>
    <i>
      <x v="1543"/>
    </i>
    <i>
      <x v="1544"/>
    </i>
    <i>
      <x v="1545"/>
    </i>
    <i>
      <x v="1546"/>
    </i>
    <i>
      <x v="1547"/>
    </i>
    <i>
      <x v="1548"/>
    </i>
    <i>
      <x v="1549"/>
    </i>
    <i>
      <x v="1550"/>
    </i>
    <i>
      <x v="1551"/>
    </i>
    <i>
      <x v="1552"/>
    </i>
    <i>
      <x v="1553"/>
    </i>
    <i>
      <x v="1554"/>
    </i>
    <i>
      <x v="1555"/>
    </i>
    <i>
      <x v="1556"/>
    </i>
    <i>
      <x v="1557"/>
    </i>
    <i>
      <x v="1558"/>
    </i>
    <i>
      <x v="1559"/>
    </i>
    <i t="grand">
      <x/>
    </i>
  </rowItems>
  <colItems count="1">
    <i/>
  </colItems>
  <pageFields count="1">
    <pageField fld="2" hier="-1"/>
  </pageFields>
  <dataFields count="1">
    <dataField name="Average of Avg. Price" fld="6" subtotal="average" baseField="0" baseItem="0" numFmtId="164"/>
  </dataFields>
  <formats count="18">
    <format dxfId="81">
      <pivotArea outline="0" collapsedLevelsAreSubtotals="1" fieldPosition="0"/>
    </format>
    <format dxfId="80">
      <pivotArea dataOnly="0" labelOnly="1" outline="0" axis="axisValues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3" type="button" dataOnly="0" labelOnly="1" outline="0" axis="axisRow" fieldPosition="0"/>
    </format>
    <format dxfId="76">
      <pivotArea dataOnly="0" labelOnly="1" fieldPosition="0">
        <references count="1">
          <reference field="3" count="50"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</reference>
        </references>
      </pivotArea>
    </format>
    <format dxfId="75">
      <pivotArea dataOnly="0" labelOnly="1" fieldPosition="0">
        <references count="1">
          <reference field="3" count="50">
            <x v="294"/>
            <x v="295"/>
            <x v="296"/>
            <x v="297"/>
            <x v="298"/>
            <x v="299"/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</reference>
        </references>
      </pivotArea>
    </format>
    <format dxfId="74">
      <pivotArea dataOnly="0" labelOnly="1" fieldPosition="0">
        <references count="1">
          <reference field="3" count="46">
            <x v="344"/>
            <x v="345"/>
            <x v="346"/>
            <x v="347"/>
            <x v="348"/>
            <x v="349"/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</reference>
        </references>
      </pivotArea>
    </format>
    <format dxfId="73">
      <pivotArea dataOnly="0" labelOnly="1" grandRow="1" outline="0" fieldPosition="0"/>
    </format>
    <format dxfId="72">
      <pivotArea dataOnly="0" labelOnly="1" outline="0" axis="axisValues" fieldPosition="0"/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field="3" type="button" dataOnly="0" labelOnly="1" outline="0" axis="axisRow" fieldPosition="0"/>
    </format>
    <format dxfId="68">
      <pivotArea dataOnly="0" labelOnly="1" fieldPosition="0">
        <references count="1">
          <reference field="3" count="50"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</reference>
        </references>
      </pivotArea>
    </format>
    <format dxfId="67">
      <pivotArea dataOnly="0" labelOnly="1" fieldPosition="0">
        <references count="1">
          <reference field="3" count="50">
            <x v="294"/>
            <x v="295"/>
            <x v="296"/>
            <x v="297"/>
            <x v="298"/>
            <x v="299"/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</reference>
        </references>
      </pivotArea>
    </format>
    <format dxfId="66">
      <pivotArea dataOnly="0" labelOnly="1" fieldPosition="0">
        <references count="1">
          <reference field="3" count="46">
            <x v="344"/>
            <x v="345"/>
            <x v="346"/>
            <x v="347"/>
            <x v="348"/>
            <x v="349"/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</reference>
        </references>
      </pivotArea>
    </format>
    <format dxfId="65">
      <pivotArea dataOnly="0" labelOnly="1" grandRow="1" outline="0" fieldPosition="0"/>
    </format>
    <format dxfId="6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ymarketnews.ams.usda.gov/public_dat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03ED-7745-694B-AC29-7C1B7DC48D04}">
  <sheetPr>
    <tabColor rgb="FFFFFF00"/>
  </sheetPr>
  <dimension ref="A1:C8"/>
  <sheetViews>
    <sheetView tabSelected="1" workbookViewId="0">
      <selection activeCell="C34" sqref="C34"/>
    </sheetView>
  </sheetViews>
  <sheetFormatPr baseColWidth="10" defaultColWidth="11.1640625" defaultRowHeight="16" x14ac:dyDescent="0.2"/>
  <cols>
    <col min="1" max="1" width="19" bestFit="1" customWidth="1"/>
    <col min="2" max="2" width="12.6640625" bestFit="1" customWidth="1"/>
    <col min="3" max="3" width="66.5" bestFit="1" customWidth="1"/>
  </cols>
  <sheetData>
    <row r="1" spans="1:3" ht="104" customHeight="1" x14ac:dyDescent="0.2"/>
    <row r="2" spans="1:3" x14ac:dyDescent="0.2">
      <c r="A2" s="10" t="s">
        <v>29</v>
      </c>
      <c r="B2" s="10" t="s">
        <v>1</v>
      </c>
      <c r="C2" s="10" t="s">
        <v>30</v>
      </c>
    </row>
    <row r="3" spans="1:3" x14ac:dyDescent="0.2">
      <c r="A3" s="5" t="s">
        <v>41</v>
      </c>
      <c r="B3" s="12" t="s">
        <v>32</v>
      </c>
      <c r="C3" s="4" t="s">
        <v>37</v>
      </c>
    </row>
    <row r="4" spans="1:3" x14ac:dyDescent="0.2">
      <c r="A4" s="5" t="s">
        <v>31</v>
      </c>
      <c r="B4" s="12" t="s">
        <v>32</v>
      </c>
      <c r="C4" s="6" t="s">
        <v>48</v>
      </c>
    </row>
    <row r="5" spans="1:3" x14ac:dyDescent="0.2">
      <c r="A5" s="7" t="s">
        <v>23</v>
      </c>
      <c r="B5" s="13" t="s">
        <v>32</v>
      </c>
      <c r="C5" s="8" t="s">
        <v>38</v>
      </c>
    </row>
    <row r="6" spans="1:3" x14ac:dyDescent="0.2">
      <c r="A6" s="9" t="s">
        <v>33</v>
      </c>
      <c r="B6" s="14" t="s">
        <v>34</v>
      </c>
      <c r="C6" s="10" t="s">
        <v>39</v>
      </c>
    </row>
    <row r="7" spans="1:3" x14ac:dyDescent="0.2">
      <c r="A7" s="11" t="s">
        <v>35</v>
      </c>
      <c r="B7" s="10" t="s">
        <v>36</v>
      </c>
      <c r="C7" s="27" t="s">
        <v>49</v>
      </c>
    </row>
    <row r="8" spans="1:3" x14ac:dyDescent="0.2">
      <c r="A8" s="28" t="s">
        <v>40</v>
      </c>
      <c r="B8" s="29"/>
      <c r="C8" s="30"/>
    </row>
  </sheetData>
  <mergeCells count="1">
    <mergeCell ref="A8:C8"/>
  </mergeCells>
  <hyperlinks>
    <hyperlink ref="C7" r:id="rId1" xr:uid="{C7D2AA50-665B-BB4D-AF36-CD0997297F74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X367"/>
  <sheetViews>
    <sheetView zoomScale="90" zoomScaleNormal="90" workbookViewId="0">
      <pane ySplit="4" topLeftCell="A5" activePane="bottomLeft" state="frozen"/>
      <selection pane="bottomLeft" activeCell="G44" sqref="G15:G44"/>
    </sheetView>
  </sheetViews>
  <sheetFormatPr baseColWidth="10" defaultColWidth="10.83203125" defaultRowHeight="15" x14ac:dyDescent="0.15"/>
  <cols>
    <col min="1" max="1" width="16.33203125" style="1" bestFit="1" customWidth="1"/>
    <col min="2" max="2" width="32.83203125" style="2" bestFit="1" customWidth="1"/>
    <col min="3" max="5" width="10.83203125" style="1"/>
    <col min="6" max="6" width="11.5" style="1" bestFit="1" customWidth="1"/>
    <col min="7" max="7" width="11.5" style="2" bestFit="1" customWidth="1"/>
    <col min="8" max="9" width="10.83203125" style="1"/>
    <col min="10" max="10" width="23.5" style="1" bestFit="1" customWidth="1"/>
    <col min="11" max="11" width="32.83203125" style="2" bestFit="1" customWidth="1"/>
    <col min="12" max="12" width="15" style="2" bestFit="1" customWidth="1"/>
    <col min="13" max="13" width="12.5" style="2" bestFit="1" customWidth="1"/>
    <col min="14" max="14" width="15.33203125" style="2" bestFit="1" customWidth="1"/>
    <col min="15" max="15" width="10" style="1" bestFit="1" customWidth="1"/>
    <col min="16" max="16" width="9.83203125" style="1" bestFit="1" customWidth="1"/>
    <col min="17" max="17" width="16.83203125" style="1" bestFit="1" customWidth="1"/>
    <col min="18" max="18" width="9.83203125" style="1" bestFit="1" customWidth="1"/>
    <col min="19" max="19" width="10" style="1" bestFit="1" customWidth="1"/>
    <col min="20" max="20" width="16.83203125" style="1" bestFit="1" customWidth="1"/>
    <col min="21" max="21" width="9.83203125" style="1" bestFit="1" customWidth="1"/>
    <col min="22" max="22" width="10" style="1" bestFit="1" customWidth="1"/>
    <col min="23" max="23" width="10.6640625" style="1" bestFit="1" customWidth="1"/>
    <col min="24" max="24" width="15.33203125" style="1" bestFit="1" customWidth="1"/>
    <col min="25" max="16384" width="10.83203125" style="1"/>
  </cols>
  <sheetData>
    <row r="1" spans="1:24" x14ac:dyDescent="0.15">
      <c r="A1" s="16" t="s">
        <v>3</v>
      </c>
      <c r="B1" s="15" t="s">
        <v>19</v>
      </c>
      <c r="F1" s="1" t="s">
        <v>4</v>
      </c>
      <c r="G1" s="2" t="s">
        <v>27</v>
      </c>
      <c r="J1" s="16" t="s">
        <v>3</v>
      </c>
      <c r="K1" s="15" t="s">
        <v>19</v>
      </c>
      <c r="L1" s="1"/>
      <c r="M1" s="1"/>
      <c r="N1" s="1"/>
    </row>
    <row r="2" spans="1:24" x14ac:dyDescent="0.15">
      <c r="B2" s="1"/>
      <c r="F2" s="3">
        <v>45658</v>
      </c>
      <c r="G2" s="2">
        <f>G3</f>
        <v>0.51289377289377291</v>
      </c>
      <c r="K2" s="1"/>
      <c r="L2" s="1"/>
      <c r="M2" s="1"/>
      <c r="N2" s="1"/>
    </row>
    <row r="3" spans="1:24" ht="16" x14ac:dyDescent="0.2">
      <c r="A3" s="16" t="s">
        <v>24</v>
      </c>
      <c r="B3" s="17" t="s">
        <v>26</v>
      </c>
      <c r="F3" s="3">
        <f>F2+1</f>
        <v>45659</v>
      </c>
      <c r="G3" s="2">
        <f t="shared" ref="G3:G67" si="0">VLOOKUP(F3,A:B,2,FALSE)</f>
        <v>0.51289377289377291</v>
      </c>
      <c r="J3" s="16" t="s">
        <v>26</v>
      </c>
      <c r="K3" s="16" t="s">
        <v>28</v>
      </c>
      <c r="L3" s="17"/>
      <c r="M3" s="17"/>
      <c r="N3" s="17"/>
      <c r="O3"/>
      <c r="P3"/>
      <c r="Q3"/>
      <c r="R3"/>
      <c r="S3"/>
      <c r="T3"/>
      <c r="U3"/>
      <c r="V3"/>
      <c r="W3"/>
      <c r="X3"/>
    </row>
    <row r="4" spans="1:24" ht="16" x14ac:dyDescent="0.2">
      <c r="A4" s="18">
        <v>45659</v>
      </c>
      <c r="B4" s="17">
        <v>0.51289377289377291</v>
      </c>
      <c r="F4" s="3">
        <f t="shared" ref="F4:F67" si="1">F3+1</f>
        <v>45660</v>
      </c>
      <c r="G4" s="2">
        <f t="shared" si="0"/>
        <v>0.48809523809523814</v>
      </c>
      <c r="J4" s="16" t="s">
        <v>24</v>
      </c>
      <c r="K4" s="15" t="s">
        <v>76</v>
      </c>
      <c r="L4" s="15" t="s">
        <v>63</v>
      </c>
      <c r="M4" s="15" t="s">
        <v>55</v>
      </c>
      <c r="N4" s="17" t="s">
        <v>25</v>
      </c>
      <c r="O4"/>
      <c r="P4"/>
      <c r="Q4"/>
      <c r="R4"/>
      <c r="S4"/>
      <c r="T4"/>
      <c r="U4"/>
      <c r="V4"/>
      <c r="W4"/>
      <c r="X4"/>
    </row>
    <row r="5" spans="1:24" ht="16" x14ac:dyDescent="0.2">
      <c r="A5" s="18">
        <v>45660</v>
      </c>
      <c r="B5" s="17">
        <v>0.48809523809523814</v>
      </c>
      <c r="F5" s="3">
        <f t="shared" si="1"/>
        <v>45661</v>
      </c>
      <c r="G5" s="2">
        <f>G4</f>
        <v>0.48809523809523814</v>
      </c>
      <c r="J5" s="18">
        <v>45659</v>
      </c>
      <c r="K5" s="17"/>
      <c r="L5" s="17">
        <v>0.53769230769230769</v>
      </c>
      <c r="M5" s="17">
        <v>0.48809523809523814</v>
      </c>
      <c r="N5" s="17">
        <v>0.51289377289377291</v>
      </c>
      <c r="O5"/>
      <c r="P5"/>
      <c r="Q5"/>
      <c r="R5"/>
      <c r="S5"/>
      <c r="T5"/>
      <c r="U5"/>
      <c r="V5"/>
      <c r="W5"/>
      <c r="X5"/>
    </row>
    <row r="6" spans="1:24" ht="16" x14ac:dyDescent="0.2">
      <c r="A6" s="18">
        <v>45663</v>
      </c>
      <c r="B6" s="17">
        <v>0.48809523809523814</v>
      </c>
      <c r="F6" s="3">
        <f t="shared" si="1"/>
        <v>45662</v>
      </c>
      <c r="G6" s="2">
        <f>G7</f>
        <v>0.48809523809523814</v>
      </c>
      <c r="J6" s="18">
        <v>45660</v>
      </c>
      <c r="K6" s="17"/>
      <c r="L6" s="17"/>
      <c r="M6" s="17">
        <v>0.48809523809523814</v>
      </c>
      <c r="N6" s="17">
        <v>0.48809523809523814</v>
      </c>
      <c r="O6"/>
      <c r="P6"/>
      <c r="Q6"/>
      <c r="R6"/>
      <c r="S6"/>
      <c r="T6"/>
      <c r="U6"/>
      <c r="V6"/>
      <c r="W6"/>
      <c r="X6"/>
    </row>
    <row r="7" spans="1:24" ht="16" x14ac:dyDescent="0.2">
      <c r="A7" s="18">
        <v>45664</v>
      </c>
      <c r="B7" s="17">
        <v>0.50904761904761908</v>
      </c>
      <c r="F7" s="3">
        <f t="shared" si="1"/>
        <v>45663</v>
      </c>
      <c r="G7" s="2">
        <f t="shared" si="0"/>
        <v>0.48809523809523814</v>
      </c>
      <c r="J7" s="18">
        <v>45663</v>
      </c>
      <c r="K7" s="17"/>
      <c r="L7" s="17"/>
      <c r="M7" s="17">
        <v>0.48809523809523814</v>
      </c>
      <c r="N7" s="17">
        <v>0.48809523809523814</v>
      </c>
      <c r="O7"/>
      <c r="P7"/>
      <c r="Q7"/>
      <c r="R7"/>
      <c r="S7"/>
      <c r="T7"/>
      <c r="U7"/>
      <c r="V7"/>
      <c r="W7"/>
      <c r="X7"/>
    </row>
    <row r="8" spans="1:24" ht="16" x14ac:dyDescent="0.2">
      <c r="A8" s="18">
        <v>45665</v>
      </c>
      <c r="B8" s="17">
        <v>0.4846886446886447</v>
      </c>
      <c r="F8" s="3">
        <f t="shared" si="1"/>
        <v>45664</v>
      </c>
      <c r="G8" s="2">
        <f t="shared" si="0"/>
        <v>0.50904761904761908</v>
      </c>
      <c r="J8" s="18">
        <v>45664</v>
      </c>
      <c r="K8" s="17"/>
      <c r="L8" s="17">
        <v>0.53</v>
      </c>
      <c r="M8" s="17">
        <v>0.48809523809523814</v>
      </c>
      <c r="N8" s="17">
        <v>0.50904761904761908</v>
      </c>
      <c r="O8"/>
      <c r="P8"/>
      <c r="Q8"/>
      <c r="R8"/>
      <c r="S8"/>
      <c r="T8"/>
      <c r="U8"/>
      <c r="V8"/>
      <c r="W8"/>
      <c r="X8"/>
    </row>
    <row r="9" spans="1:24" ht="16" x14ac:dyDescent="0.2">
      <c r="A9" s="18">
        <v>45667</v>
      </c>
      <c r="B9" s="17">
        <v>0.4846886446886447</v>
      </c>
      <c r="F9" s="3">
        <f t="shared" si="1"/>
        <v>45665</v>
      </c>
      <c r="G9" s="2">
        <f t="shared" si="0"/>
        <v>0.4846886446886447</v>
      </c>
      <c r="J9" s="18">
        <v>45665</v>
      </c>
      <c r="K9" s="17"/>
      <c r="L9" s="17">
        <v>0.48128205128205132</v>
      </c>
      <c r="M9" s="17">
        <v>0.48809523809523814</v>
      </c>
      <c r="N9" s="17">
        <v>0.4846886446886447</v>
      </c>
      <c r="O9"/>
      <c r="P9"/>
      <c r="Q9"/>
      <c r="R9"/>
      <c r="S9"/>
      <c r="T9"/>
      <c r="U9"/>
      <c r="V9"/>
      <c r="W9"/>
      <c r="X9"/>
    </row>
    <row r="10" spans="1:24" ht="16" x14ac:dyDescent="0.2">
      <c r="A10" s="18">
        <v>45670</v>
      </c>
      <c r="B10" s="17">
        <v>0.45520146520146515</v>
      </c>
      <c r="F10" s="3">
        <f t="shared" si="1"/>
        <v>45666</v>
      </c>
      <c r="G10" s="2">
        <f>G9</f>
        <v>0.4846886446886447</v>
      </c>
      <c r="J10" s="18">
        <v>45667</v>
      </c>
      <c r="K10" s="17"/>
      <c r="L10" s="17">
        <v>0.48128205128205132</v>
      </c>
      <c r="M10" s="17">
        <v>0.48809523809523814</v>
      </c>
      <c r="N10" s="17">
        <v>0.4846886446886447</v>
      </c>
      <c r="O10"/>
      <c r="P10"/>
      <c r="Q10"/>
      <c r="R10"/>
      <c r="S10"/>
      <c r="T10"/>
      <c r="U10"/>
      <c r="V10"/>
      <c r="W10"/>
      <c r="X10"/>
    </row>
    <row r="11" spans="1:24" ht="16" x14ac:dyDescent="0.2">
      <c r="A11" s="18">
        <v>45671</v>
      </c>
      <c r="B11" s="17">
        <v>0.45289560439560433</v>
      </c>
      <c r="F11" s="3">
        <f t="shared" si="1"/>
        <v>45667</v>
      </c>
      <c r="G11" s="2">
        <f t="shared" si="0"/>
        <v>0.4846886446886447</v>
      </c>
      <c r="J11" s="18">
        <v>45670</v>
      </c>
      <c r="K11" s="17"/>
      <c r="L11" s="17">
        <v>0.42230769230769227</v>
      </c>
      <c r="M11" s="17">
        <v>0.48809523809523814</v>
      </c>
      <c r="N11" s="17">
        <v>0.45520146520146515</v>
      </c>
      <c r="O11"/>
      <c r="P11"/>
      <c r="Q11"/>
      <c r="R11"/>
      <c r="S11"/>
      <c r="T11"/>
      <c r="U11"/>
      <c r="V11"/>
      <c r="W11"/>
      <c r="X11"/>
    </row>
    <row r="12" spans="1:24" ht="16" x14ac:dyDescent="0.2">
      <c r="A12" s="18">
        <v>45672</v>
      </c>
      <c r="B12" s="17">
        <v>0.38371935756551145</v>
      </c>
      <c r="F12" s="3">
        <f t="shared" si="1"/>
        <v>45668</v>
      </c>
      <c r="G12" s="2">
        <f>G11</f>
        <v>0.4846886446886447</v>
      </c>
      <c r="J12" s="18">
        <v>45671</v>
      </c>
      <c r="K12" s="17">
        <v>0.44943681318681322</v>
      </c>
      <c r="L12" s="17">
        <v>0.42230769230769227</v>
      </c>
      <c r="M12" s="17">
        <v>0.48809523809523814</v>
      </c>
      <c r="N12" s="17">
        <v>0.45289560439560439</v>
      </c>
      <c r="O12"/>
      <c r="P12"/>
      <c r="Q12"/>
      <c r="R12"/>
      <c r="S12"/>
      <c r="T12"/>
      <c r="U12"/>
      <c r="V12"/>
      <c r="W12"/>
      <c r="X12"/>
    </row>
    <row r="13" spans="1:24" ht="16" x14ac:dyDescent="0.2">
      <c r="A13" s="18">
        <v>45673</v>
      </c>
      <c r="B13" s="17">
        <v>0.3676419413919414</v>
      </c>
      <c r="F13" s="3">
        <f t="shared" si="1"/>
        <v>45669</v>
      </c>
      <c r="G13" s="2">
        <f>G14</f>
        <v>0.45520146520146515</v>
      </c>
      <c r="J13" s="18">
        <v>45672</v>
      </c>
      <c r="K13" s="17">
        <v>0.44943681318681322</v>
      </c>
      <c r="L13" s="17">
        <v>0.35474358974358972</v>
      </c>
      <c r="M13" s="17">
        <v>0.354047619047619</v>
      </c>
      <c r="N13" s="17">
        <v>0.38371935756551134</v>
      </c>
      <c r="O13"/>
      <c r="P13"/>
      <c r="Q13"/>
      <c r="R13"/>
      <c r="S13"/>
      <c r="T13"/>
      <c r="U13"/>
      <c r="V13"/>
      <c r="W13"/>
      <c r="X13"/>
    </row>
    <row r="14" spans="1:24" ht="16" x14ac:dyDescent="0.2">
      <c r="A14" s="18">
        <v>45674</v>
      </c>
      <c r="B14" s="17">
        <v>0.35797161172161168</v>
      </c>
      <c r="F14" s="3">
        <f t="shared" si="1"/>
        <v>45670</v>
      </c>
      <c r="G14" s="2">
        <f t="shared" si="0"/>
        <v>0.45520146520146515</v>
      </c>
      <c r="J14" s="18">
        <v>45673</v>
      </c>
      <c r="K14" s="17">
        <v>0.4136996336996337</v>
      </c>
      <c r="L14" s="17">
        <v>0.35474358974358972</v>
      </c>
      <c r="M14" s="17">
        <v>0.3473809523809524</v>
      </c>
      <c r="N14" s="17">
        <v>0.3676419413919414</v>
      </c>
      <c r="O14"/>
      <c r="P14"/>
      <c r="Q14"/>
      <c r="R14"/>
      <c r="S14"/>
      <c r="T14"/>
      <c r="U14"/>
      <c r="V14"/>
      <c r="W14"/>
      <c r="X14"/>
    </row>
    <row r="15" spans="1:24" ht="16" x14ac:dyDescent="0.2">
      <c r="A15" s="18">
        <v>45678</v>
      </c>
      <c r="B15" s="17">
        <v>0.33373626373626375</v>
      </c>
      <c r="F15" s="3">
        <f t="shared" si="1"/>
        <v>45671</v>
      </c>
      <c r="G15" s="2">
        <f t="shared" si="0"/>
        <v>0.45289560439560433</v>
      </c>
      <c r="J15" s="18">
        <v>45674</v>
      </c>
      <c r="K15" s="17">
        <v>0.41250915750915751</v>
      </c>
      <c r="L15" s="17">
        <v>0.33599816849816849</v>
      </c>
      <c r="M15" s="17">
        <v>0.3473809523809524</v>
      </c>
      <c r="N15" s="17">
        <v>0.35797161172161168</v>
      </c>
      <c r="O15"/>
      <c r="P15"/>
      <c r="Q15"/>
      <c r="R15"/>
      <c r="S15"/>
      <c r="T15"/>
      <c r="U15"/>
      <c r="V15"/>
      <c r="W15"/>
      <c r="X15"/>
    </row>
    <row r="16" spans="1:24" ht="16" x14ac:dyDescent="0.2">
      <c r="A16" s="18">
        <v>45679</v>
      </c>
      <c r="B16" s="17">
        <v>0.33540423861852436</v>
      </c>
      <c r="F16" s="3">
        <f t="shared" si="1"/>
        <v>45672</v>
      </c>
      <c r="G16" s="2">
        <f t="shared" si="0"/>
        <v>0.38371935756551145</v>
      </c>
      <c r="J16" s="18">
        <v>45678</v>
      </c>
      <c r="K16" s="17">
        <v>0.36490384615384619</v>
      </c>
      <c r="L16" s="17">
        <v>0.31887362637362643</v>
      </c>
      <c r="M16" s="17">
        <v>0.32190476190476192</v>
      </c>
      <c r="N16" s="17">
        <v>0.33373626373626375</v>
      </c>
      <c r="O16"/>
      <c r="P16"/>
      <c r="Q16"/>
      <c r="R16"/>
      <c r="S16"/>
      <c r="T16"/>
      <c r="U16"/>
      <c r="V16"/>
      <c r="W16"/>
      <c r="X16"/>
    </row>
    <row r="17" spans="1:24" ht="16" x14ac:dyDescent="0.2">
      <c r="A17" s="18">
        <v>45680</v>
      </c>
      <c r="B17" s="17">
        <v>0.32353218210361068</v>
      </c>
      <c r="F17" s="3">
        <f t="shared" si="1"/>
        <v>45673</v>
      </c>
      <c r="G17" s="2">
        <f t="shared" si="0"/>
        <v>0.3676419413919414</v>
      </c>
      <c r="J17" s="18">
        <v>45679</v>
      </c>
      <c r="K17" s="17">
        <v>0.36576923076923074</v>
      </c>
      <c r="L17" s="17">
        <v>0.31684981684981689</v>
      </c>
      <c r="M17" s="17">
        <v>0.32190476190476192</v>
      </c>
      <c r="N17" s="17">
        <v>0.33540423861852436</v>
      </c>
      <c r="O17"/>
      <c r="P17"/>
      <c r="Q17"/>
      <c r="R17"/>
      <c r="S17"/>
      <c r="T17"/>
      <c r="U17"/>
      <c r="V17"/>
      <c r="W17"/>
      <c r="X17"/>
    </row>
    <row r="18" spans="1:24" ht="16" x14ac:dyDescent="0.2">
      <c r="A18" s="18">
        <v>45681</v>
      </c>
      <c r="B18" s="17">
        <v>0.31779434850863419</v>
      </c>
      <c r="F18" s="3">
        <f t="shared" si="1"/>
        <v>45674</v>
      </c>
      <c r="G18" s="2">
        <f t="shared" si="0"/>
        <v>0.35797161172161168</v>
      </c>
      <c r="J18" s="18">
        <v>45680</v>
      </c>
      <c r="K18" s="17">
        <v>0.33681318681318684</v>
      </c>
      <c r="L18" s="17">
        <v>0.31327838827838833</v>
      </c>
      <c r="M18" s="17">
        <v>0.32190476190476192</v>
      </c>
      <c r="N18" s="17">
        <v>0.32353218210361068</v>
      </c>
      <c r="O18"/>
      <c r="P18"/>
      <c r="Q18"/>
      <c r="R18"/>
      <c r="S18"/>
      <c r="T18"/>
      <c r="U18"/>
      <c r="V18"/>
      <c r="W18"/>
      <c r="X18"/>
    </row>
    <row r="19" spans="1:24" ht="16" x14ac:dyDescent="0.2">
      <c r="A19" s="18">
        <v>45684</v>
      </c>
      <c r="B19" s="17">
        <v>0.31381083202511778</v>
      </c>
      <c r="F19" s="3">
        <f t="shared" si="1"/>
        <v>45675</v>
      </c>
      <c r="G19" s="2">
        <f>G18</f>
        <v>0.35797161172161168</v>
      </c>
      <c r="J19" s="18">
        <v>45681</v>
      </c>
      <c r="K19" s="17">
        <v>0.33681318681318684</v>
      </c>
      <c r="L19" s="17">
        <v>0.29869963369963365</v>
      </c>
      <c r="M19" s="17">
        <v>0.32428571428571429</v>
      </c>
      <c r="N19" s="17">
        <v>0.31779434850863425</v>
      </c>
      <c r="O19"/>
      <c r="P19"/>
      <c r="Q19"/>
      <c r="R19"/>
      <c r="S19"/>
      <c r="T19"/>
      <c r="U19"/>
      <c r="V19"/>
      <c r="W19"/>
      <c r="X19"/>
    </row>
    <row r="20" spans="1:24" ht="16" x14ac:dyDescent="0.2">
      <c r="A20" s="18">
        <v>45685</v>
      </c>
      <c r="B20" s="17">
        <v>0.30966640502354792</v>
      </c>
      <c r="F20" s="3">
        <f t="shared" si="1"/>
        <v>45676</v>
      </c>
      <c r="G20" s="2">
        <f>G19</f>
        <v>0.35797161172161168</v>
      </c>
      <c r="J20" s="18">
        <v>45684</v>
      </c>
      <c r="K20" s="17">
        <v>0.33302197802197803</v>
      </c>
      <c r="L20" s="17">
        <v>0.29256410256410254</v>
      </c>
      <c r="M20" s="17">
        <v>0.32428571428571429</v>
      </c>
      <c r="N20" s="17">
        <v>0.31381083202511773</v>
      </c>
      <c r="O20"/>
      <c r="P20"/>
      <c r="Q20"/>
      <c r="R20"/>
      <c r="S20"/>
      <c r="T20"/>
      <c r="U20"/>
      <c r="V20"/>
      <c r="W20"/>
      <c r="X20"/>
    </row>
    <row r="21" spans="1:24" ht="16" x14ac:dyDescent="0.2">
      <c r="A21" s="18">
        <v>45686</v>
      </c>
      <c r="B21" s="17">
        <v>0.2998155416012559</v>
      </c>
      <c r="F21" s="3">
        <f t="shared" si="1"/>
        <v>45677</v>
      </c>
      <c r="G21" s="2">
        <f>G22</f>
        <v>0.33373626373626375</v>
      </c>
      <c r="J21" s="18">
        <v>45685</v>
      </c>
      <c r="K21" s="17">
        <v>0.33302197802197803</v>
      </c>
      <c r="L21" s="17">
        <v>0.28289377289377288</v>
      </c>
      <c r="M21" s="17">
        <v>0.32428571428571429</v>
      </c>
      <c r="N21" s="17">
        <v>0.30966640502354786</v>
      </c>
      <c r="O21"/>
      <c r="P21"/>
      <c r="Q21"/>
      <c r="R21"/>
      <c r="S21"/>
      <c r="T21"/>
      <c r="U21"/>
      <c r="V21"/>
      <c r="W21"/>
      <c r="X21"/>
    </row>
    <row r="22" spans="1:24" ht="16" x14ac:dyDescent="0.2">
      <c r="A22" s="18">
        <v>45687</v>
      </c>
      <c r="B22" s="17">
        <v>0.29748037676609107</v>
      </c>
      <c r="F22" s="3">
        <f t="shared" si="1"/>
        <v>45678</v>
      </c>
      <c r="G22" s="2">
        <f t="shared" si="0"/>
        <v>0.33373626373626375</v>
      </c>
      <c r="J22" s="18">
        <v>45686</v>
      </c>
      <c r="K22" s="17">
        <v>0.32283516483516483</v>
      </c>
      <c r="L22" s="17">
        <v>0.26839743589743592</v>
      </c>
      <c r="M22" s="17">
        <v>0.32428571428571429</v>
      </c>
      <c r="N22" s="17">
        <v>0.2998155416012559</v>
      </c>
      <c r="O22"/>
      <c r="P22"/>
      <c r="Q22"/>
      <c r="R22"/>
      <c r="S22"/>
      <c r="T22"/>
      <c r="U22"/>
      <c r="V22"/>
      <c r="W22"/>
      <c r="X22"/>
    </row>
    <row r="23" spans="1:24" ht="16" x14ac:dyDescent="0.2">
      <c r="A23" s="18">
        <v>45688</v>
      </c>
      <c r="B23" s="17">
        <v>0.29361459968602827</v>
      </c>
      <c r="F23" s="3">
        <f t="shared" si="1"/>
        <v>45679</v>
      </c>
      <c r="G23" s="2">
        <f t="shared" si="0"/>
        <v>0.33540423861852436</v>
      </c>
      <c r="J23" s="18">
        <v>45687</v>
      </c>
      <c r="K23" s="17">
        <v>0.32283516483516483</v>
      </c>
      <c r="L23" s="17">
        <v>0.26711538461538459</v>
      </c>
      <c r="M23" s="17">
        <v>0.31595238095238093</v>
      </c>
      <c r="N23" s="17">
        <v>0.29748037676609101</v>
      </c>
      <c r="O23"/>
      <c r="P23"/>
      <c r="Q23"/>
      <c r="R23"/>
      <c r="S23"/>
      <c r="T23"/>
      <c r="U23"/>
      <c r="V23"/>
      <c r="W23"/>
      <c r="X23"/>
    </row>
    <row r="24" spans="1:24" ht="16" x14ac:dyDescent="0.2">
      <c r="A24" s="18">
        <v>45691</v>
      </c>
      <c r="B24" s="17">
        <v>0.28960270498732038</v>
      </c>
      <c r="F24" s="3">
        <f t="shared" si="1"/>
        <v>45680</v>
      </c>
      <c r="G24" s="2">
        <f t="shared" si="0"/>
        <v>0.32353218210361068</v>
      </c>
      <c r="J24" s="18">
        <v>45688</v>
      </c>
      <c r="K24" s="17">
        <v>0.312010989010989</v>
      </c>
      <c r="L24" s="17">
        <v>0.26711538461538459</v>
      </c>
      <c r="M24" s="17">
        <v>0.31595238095238093</v>
      </c>
      <c r="N24" s="17">
        <v>0.29361459968602827</v>
      </c>
      <c r="O24"/>
      <c r="P24"/>
      <c r="Q24"/>
      <c r="R24"/>
      <c r="S24"/>
      <c r="T24"/>
      <c r="U24"/>
      <c r="V24"/>
      <c r="W24"/>
      <c r="X24"/>
    </row>
    <row r="25" spans="1:24" ht="16" x14ac:dyDescent="0.2">
      <c r="A25" s="18">
        <v>45692</v>
      </c>
      <c r="B25" s="17">
        <v>0.28963229078613695</v>
      </c>
      <c r="F25" s="3">
        <f t="shared" si="1"/>
        <v>45681</v>
      </c>
      <c r="G25" s="2">
        <f t="shared" si="0"/>
        <v>0.31779434850863419</v>
      </c>
      <c r="J25" s="18">
        <v>45691</v>
      </c>
      <c r="K25" s="17">
        <v>0.30125000000000002</v>
      </c>
      <c r="L25" s="17">
        <v>0.26449633699633696</v>
      </c>
      <c r="M25" s="17">
        <v>0.32428571428571429</v>
      </c>
      <c r="N25" s="17">
        <v>0.28960270498732038</v>
      </c>
      <c r="O25"/>
      <c r="P25"/>
      <c r="Q25"/>
      <c r="R25"/>
      <c r="S25"/>
      <c r="T25"/>
      <c r="U25"/>
      <c r="V25"/>
      <c r="W25"/>
      <c r="X25"/>
    </row>
    <row r="26" spans="1:24" ht="16" x14ac:dyDescent="0.2">
      <c r="A26" s="18">
        <v>45693</v>
      </c>
      <c r="B26" s="17">
        <v>0.2892896389324961</v>
      </c>
      <c r="F26" s="3">
        <f t="shared" si="1"/>
        <v>45682</v>
      </c>
      <c r="G26" s="2">
        <f>G25</f>
        <v>0.31779434850863419</v>
      </c>
      <c r="J26" s="18">
        <v>45692</v>
      </c>
      <c r="K26" s="17">
        <v>0.30125000000000002</v>
      </c>
      <c r="L26" s="17">
        <v>0.26456043956043956</v>
      </c>
      <c r="M26" s="17">
        <v>0.32428571428571429</v>
      </c>
      <c r="N26" s="17">
        <v>0.28963229078613695</v>
      </c>
      <c r="O26"/>
      <c r="P26"/>
      <c r="Q26"/>
      <c r="R26"/>
      <c r="S26"/>
      <c r="T26"/>
      <c r="U26"/>
      <c r="V26"/>
      <c r="W26"/>
      <c r="X26"/>
    </row>
    <row r="27" spans="1:24" ht="16" x14ac:dyDescent="0.2">
      <c r="A27" s="18">
        <v>45694</v>
      </c>
      <c r="B27" s="17">
        <v>0.2892896389324961</v>
      </c>
      <c r="F27" s="3">
        <f t="shared" si="1"/>
        <v>45683</v>
      </c>
      <c r="G27" s="2">
        <f>G28</f>
        <v>0.31381083202511778</v>
      </c>
      <c r="J27" s="18">
        <v>45693</v>
      </c>
      <c r="K27" s="17">
        <v>0.30242857142857138</v>
      </c>
      <c r="L27" s="17">
        <v>0.26084249084249084</v>
      </c>
      <c r="M27" s="17">
        <v>0.32428571428571429</v>
      </c>
      <c r="N27" s="17">
        <v>0.2892896389324961</v>
      </c>
      <c r="O27"/>
      <c r="P27"/>
      <c r="Q27"/>
      <c r="R27"/>
      <c r="S27"/>
      <c r="T27"/>
      <c r="U27"/>
      <c r="V27"/>
      <c r="W27"/>
      <c r="X27"/>
    </row>
    <row r="28" spans="1:24" ht="16" x14ac:dyDescent="0.2">
      <c r="A28" s="18">
        <v>45695</v>
      </c>
      <c r="B28" s="17">
        <v>0.2892896389324961</v>
      </c>
      <c r="F28" s="3">
        <f t="shared" si="1"/>
        <v>45684</v>
      </c>
      <c r="G28" s="2">
        <f t="shared" si="0"/>
        <v>0.31381083202511778</v>
      </c>
      <c r="J28" s="18">
        <v>45694</v>
      </c>
      <c r="K28" s="17">
        <v>0.30242857142857138</v>
      </c>
      <c r="L28" s="17">
        <v>0.26084249084249084</v>
      </c>
      <c r="M28" s="17">
        <v>0.32428571428571429</v>
      </c>
      <c r="N28" s="17">
        <v>0.2892896389324961</v>
      </c>
      <c r="O28"/>
      <c r="P28"/>
      <c r="Q28"/>
      <c r="R28"/>
      <c r="S28"/>
      <c r="T28"/>
      <c r="U28"/>
      <c r="V28"/>
      <c r="W28"/>
      <c r="X28"/>
    </row>
    <row r="29" spans="1:24" ht="16" x14ac:dyDescent="0.2">
      <c r="A29" s="18">
        <v>45698</v>
      </c>
      <c r="B29" s="17">
        <v>0.28714678178963898</v>
      </c>
      <c r="F29" s="3">
        <f t="shared" si="1"/>
        <v>45685</v>
      </c>
      <c r="G29" s="2">
        <f t="shared" si="0"/>
        <v>0.30966640502354792</v>
      </c>
      <c r="J29" s="18">
        <v>45695</v>
      </c>
      <c r="K29" s="17">
        <v>0.30242857142857138</v>
      </c>
      <c r="L29" s="17">
        <v>0.26084249084249084</v>
      </c>
      <c r="M29" s="17">
        <v>0.32428571428571429</v>
      </c>
      <c r="N29" s="17">
        <v>0.2892896389324961</v>
      </c>
      <c r="O29"/>
      <c r="P29"/>
      <c r="Q29"/>
      <c r="R29"/>
      <c r="S29"/>
      <c r="T29"/>
      <c r="U29"/>
      <c r="V29"/>
      <c r="W29"/>
      <c r="X29"/>
    </row>
    <row r="30" spans="1:24" ht="16" x14ac:dyDescent="0.2">
      <c r="A30" s="18">
        <v>45699</v>
      </c>
      <c r="B30" s="17">
        <v>0.30310439560439562</v>
      </c>
      <c r="F30" s="3">
        <f t="shared" si="1"/>
        <v>45686</v>
      </c>
      <c r="G30" s="2">
        <f t="shared" si="0"/>
        <v>0.2998155416012559</v>
      </c>
      <c r="J30" s="18">
        <v>45698</v>
      </c>
      <c r="K30" s="17">
        <v>0.30485714285714283</v>
      </c>
      <c r="L30" s="17">
        <v>0.26084249084249089</v>
      </c>
      <c r="M30" s="17">
        <v>0.3102380952380952</v>
      </c>
      <c r="N30" s="17">
        <v>0.28714678178963898</v>
      </c>
      <c r="O30"/>
      <c r="P30"/>
      <c r="Q30"/>
      <c r="R30"/>
      <c r="S30"/>
      <c r="T30"/>
      <c r="U30"/>
      <c r="V30"/>
      <c r="W30"/>
      <c r="X30"/>
    </row>
    <row r="31" spans="1:24" ht="16" x14ac:dyDescent="0.2">
      <c r="A31" s="18">
        <v>45700</v>
      </c>
      <c r="B31" s="17">
        <v>0.30039638932496071</v>
      </c>
      <c r="F31" s="3">
        <f t="shared" si="1"/>
        <v>45687</v>
      </c>
      <c r="G31" s="2">
        <f t="shared" si="0"/>
        <v>0.29748037676609107</v>
      </c>
      <c r="J31" s="18">
        <v>45699</v>
      </c>
      <c r="K31" s="17">
        <v>0.30485714285714283</v>
      </c>
      <c r="L31" s="17">
        <v>0.29807692307692307</v>
      </c>
      <c r="M31" s="17">
        <v>0.3102380952380952</v>
      </c>
      <c r="N31" s="17">
        <v>0.30310439560439562</v>
      </c>
      <c r="O31"/>
      <c r="P31"/>
      <c r="Q31"/>
      <c r="R31"/>
      <c r="S31"/>
      <c r="T31"/>
      <c r="U31"/>
      <c r="V31"/>
      <c r="W31"/>
      <c r="X31"/>
    </row>
    <row r="32" spans="1:24" ht="16" x14ac:dyDescent="0.2">
      <c r="A32" s="19" t="s">
        <v>25</v>
      </c>
      <c r="B32" s="17">
        <v>0.3370939594996199</v>
      </c>
      <c r="F32" s="3">
        <f t="shared" si="1"/>
        <v>45688</v>
      </c>
      <c r="G32" s="2">
        <f t="shared" si="0"/>
        <v>0.29361459968602827</v>
      </c>
      <c r="J32" s="18">
        <v>45700</v>
      </c>
      <c r="K32" s="17">
        <v>0.30342857142857144</v>
      </c>
      <c r="L32" s="17">
        <v>0.29294871794871796</v>
      </c>
      <c r="M32" s="17">
        <v>0.3102380952380952</v>
      </c>
      <c r="N32" s="17">
        <v>0.30039638932496077</v>
      </c>
      <c r="O32"/>
      <c r="P32"/>
      <c r="Q32"/>
      <c r="R32"/>
      <c r="S32"/>
      <c r="T32"/>
      <c r="U32"/>
      <c r="V32"/>
      <c r="W32"/>
      <c r="X32"/>
    </row>
    <row r="33" spans="1:24" ht="16" x14ac:dyDescent="0.2">
      <c r="A33"/>
      <c r="B33"/>
      <c r="F33" s="3">
        <f t="shared" si="1"/>
        <v>45689</v>
      </c>
      <c r="G33" s="2">
        <f>G32</f>
        <v>0.29361459968602827</v>
      </c>
      <c r="J33" s="19" t="s">
        <v>25</v>
      </c>
      <c r="K33" s="17">
        <v>0.33709878663003662</v>
      </c>
      <c r="L33" s="17">
        <v>0.31618092052874702</v>
      </c>
      <c r="M33" s="17">
        <v>0.37144557823129226</v>
      </c>
      <c r="N33" s="17">
        <v>0.33709395949961984</v>
      </c>
      <c r="O33"/>
      <c r="P33"/>
      <c r="Q33"/>
      <c r="R33"/>
      <c r="S33"/>
      <c r="T33"/>
      <c r="U33"/>
      <c r="V33"/>
      <c r="W33"/>
      <c r="X33"/>
    </row>
    <row r="34" spans="1:24" ht="16" x14ac:dyDescent="0.2">
      <c r="A34"/>
      <c r="B34"/>
      <c r="F34" s="3">
        <f t="shared" si="1"/>
        <v>45690</v>
      </c>
      <c r="G34" s="2">
        <f>G35</f>
        <v>0.28960270498732038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16" x14ac:dyDescent="0.2">
      <c r="A35"/>
      <c r="B35"/>
      <c r="F35" s="3">
        <f t="shared" si="1"/>
        <v>45691</v>
      </c>
      <c r="G35" s="2">
        <f t="shared" si="0"/>
        <v>0.28960270498732038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16" x14ac:dyDescent="0.2">
      <c r="A36"/>
      <c r="B36"/>
      <c r="F36" s="3">
        <f t="shared" si="1"/>
        <v>45692</v>
      </c>
      <c r="G36" s="2">
        <f t="shared" si="0"/>
        <v>0.28963229078613695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16" x14ac:dyDescent="0.2">
      <c r="A37"/>
      <c r="B37"/>
      <c r="F37" s="3">
        <f t="shared" si="1"/>
        <v>45693</v>
      </c>
      <c r="G37" s="2">
        <f t="shared" si="0"/>
        <v>0.2892896389324961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16" x14ac:dyDescent="0.2">
      <c r="A38"/>
      <c r="B38"/>
      <c r="F38" s="3">
        <f t="shared" si="1"/>
        <v>45694</v>
      </c>
      <c r="G38" s="2">
        <f t="shared" si="0"/>
        <v>0.2892896389324961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16" x14ac:dyDescent="0.2">
      <c r="A39"/>
      <c r="B39"/>
      <c r="F39" s="3">
        <f t="shared" si="1"/>
        <v>45695</v>
      </c>
      <c r="G39" s="2">
        <f t="shared" si="0"/>
        <v>0.2892896389324961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16" x14ac:dyDescent="0.2">
      <c r="A40"/>
      <c r="B40"/>
      <c r="F40" s="3">
        <f t="shared" si="1"/>
        <v>45696</v>
      </c>
      <c r="G40" s="2">
        <f>G39</f>
        <v>0.2892896389324961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16" x14ac:dyDescent="0.2">
      <c r="A41"/>
      <c r="B41"/>
      <c r="F41" s="3">
        <f t="shared" si="1"/>
        <v>45697</v>
      </c>
      <c r="G41" s="2">
        <f>G42</f>
        <v>0.28714678178963898</v>
      </c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16" x14ac:dyDescent="0.2">
      <c r="A42"/>
      <c r="B42"/>
      <c r="F42" s="3">
        <f t="shared" si="1"/>
        <v>45698</v>
      </c>
      <c r="G42" s="2">
        <f t="shared" si="0"/>
        <v>0.28714678178963898</v>
      </c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16" x14ac:dyDescent="0.2">
      <c r="A43"/>
      <c r="B43"/>
      <c r="F43" s="3">
        <f t="shared" si="1"/>
        <v>45699</v>
      </c>
      <c r="G43" s="2">
        <f t="shared" si="0"/>
        <v>0.30310439560439562</v>
      </c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16" x14ac:dyDescent="0.2">
      <c r="A44"/>
      <c r="B44"/>
      <c r="F44" s="3">
        <f t="shared" si="1"/>
        <v>45700</v>
      </c>
      <c r="G44" s="2">
        <f t="shared" si="0"/>
        <v>0.30039638932496071</v>
      </c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16" x14ac:dyDescent="0.2">
      <c r="A45"/>
      <c r="B45"/>
      <c r="F45" s="3">
        <f t="shared" si="1"/>
        <v>45701</v>
      </c>
      <c r="G45" s="2" t="e">
        <f t="shared" si="0"/>
        <v>#N/A</v>
      </c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16" x14ac:dyDescent="0.2">
      <c r="A46"/>
      <c r="B46"/>
      <c r="F46" s="3">
        <f t="shared" si="1"/>
        <v>45702</v>
      </c>
      <c r="G46" s="2" t="e">
        <f t="shared" si="0"/>
        <v>#N/A</v>
      </c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16" x14ac:dyDescent="0.2">
      <c r="A47"/>
      <c r="B47"/>
      <c r="F47" s="3">
        <f t="shared" si="1"/>
        <v>45703</v>
      </c>
      <c r="G47" s="2" t="e">
        <f t="shared" si="0"/>
        <v>#N/A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16" x14ac:dyDescent="0.2">
      <c r="A48"/>
      <c r="B48"/>
      <c r="F48" s="3">
        <f t="shared" si="1"/>
        <v>45704</v>
      </c>
      <c r="G48" s="2" t="e">
        <f t="shared" si="0"/>
        <v>#N/A</v>
      </c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16" x14ac:dyDescent="0.2">
      <c r="A49"/>
      <c r="B49"/>
      <c r="F49" s="3">
        <f t="shared" si="1"/>
        <v>45705</v>
      </c>
      <c r="G49" s="2" t="e">
        <f t="shared" si="0"/>
        <v>#N/A</v>
      </c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16" x14ac:dyDescent="0.2">
      <c r="A50"/>
      <c r="B50"/>
      <c r="F50" s="3">
        <f t="shared" si="1"/>
        <v>45706</v>
      </c>
      <c r="G50" s="2" t="e">
        <f t="shared" si="0"/>
        <v>#N/A</v>
      </c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16" x14ac:dyDescent="0.2">
      <c r="A51"/>
      <c r="B51"/>
      <c r="F51" s="3">
        <f t="shared" si="1"/>
        <v>45707</v>
      </c>
      <c r="G51" s="2" t="e">
        <f t="shared" si="0"/>
        <v>#N/A</v>
      </c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16" x14ac:dyDescent="0.2">
      <c r="A52"/>
      <c r="B52"/>
      <c r="F52" s="3">
        <f t="shared" si="1"/>
        <v>45708</v>
      </c>
      <c r="G52" s="2" t="e">
        <f t="shared" si="0"/>
        <v>#N/A</v>
      </c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16" x14ac:dyDescent="0.2">
      <c r="A53"/>
      <c r="B53"/>
      <c r="F53" s="3">
        <f t="shared" si="1"/>
        <v>45709</v>
      </c>
      <c r="G53" s="2" t="e">
        <f t="shared" si="0"/>
        <v>#N/A</v>
      </c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16" x14ac:dyDescent="0.2">
      <c r="A54"/>
      <c r="B54"/>
      <c r="F54" s="3">
        <f t="shared" si="1"/>
        <v>45710</v>
      </c>
      <c r="G54" s="2" t="e">
        <f t="shared" si="0"/>
        <v>#N/A</v>
      </c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16" x14ac:dyDescent="0.2">
      <c r="A55"/>
      <c r="B55"/>
      <c r="F55" s="3">
        <f t="shared" si="1"/>
        <v>45711</v>
      </c>
      <c r="G55" s="2" t="e">
        <f t="shared" si="0"/>
        <v>#N/A</v>
      </c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16" x14ac:dyDescent="0.2">
      <c r="A56"/>
      <c r="B56"/>
      <c r="F56" s="3">
        <f t="shared" si="1"/>
        <v>45712</v>
      </c>
      <c r="G56" s="2" t="e">
        <f t="shared" si="0"/>
        <v>#N/A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16" x14ac:dyDescent="0.2">
      <c r="A57"/>
      <c r="B57"/>
      <c r="F57" s="3">
        <f t="shared" si="1"/>
        <v>45713</v>
      </c>
      <c r="G57" s="2" t="e">
        <f t="shared" si="0"/>
        <v>#N/A</v>
      </c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16" x14ac:dyDescent="0.2">
      <c r="A58"/>
      <c r="B58"/>
      <c r="F58" s="3">
        <f t="shared" si="1"/>
        <v>45714</v>
      </c>
      <c r="G58" s="2" t="e">
        <f t="shared" si="0"/>
        <v>#N/A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16" x14ac:dyDescent="0.2">
      <c r="A59"/>
      <c r="B59"/>
      <c r="F59" s="3">
        <f t="shared" si="1"/>
        <v>45715</v>
      </c>
      <c r="G59" s="2" t="e">
        <f t="shared" si="0"/>
        <v>#N/A</v>
      </c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16" x14ac:dyDescent="0.2">
      <c r="A60"/>
      <c r="B60"/>
      <c r="F60" s="3">
        <f t="shared" si="1"/>
        <v>45716</v>
      </c>
      <c r="G60" s="2" t="e">
        <f t="shared" si="0"/>
        <v>#N/A</v>
      </c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16" x14ac:dyDescent="0.2">
      <c r="A61"/>
      <c r="B61"/>
      <c r="F61" s="3">
        <f t="shared" si="1"/>
        <v>45717</v>
      </c>
      <c r="G61" s="2" t="e">
        <f t="shared" si="0"/>
        <v>#N/A</v>
      </c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16" x14ac:dyDescent="0.2">
      <c r="A62"/>
      <c r="B62"/>
      <c r="F62" s="3">
        <f t="shared" si="1"/>
        <v>45718</v>
      </c>
      <c r="G62" s="2" t="e">
        <f t="shared" si="0"/>
        <v>#N/A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16" x14ac:dyDescent="0.2">
      <c r="A63"/>
      <c r="B63"/>
      <c r="F63" s="3">
        <f t="shared" si="1"/>
        <v>45719</v>
      </c>
      <c r="G63" s="2" t="e">
        <f t="shared" si="0"/>
        <v>#N/A</v>
      </c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16" x14ac:dyDescent="0.2">
      <c r="A64"/>
      <c r="B64"/>
      <c r="F64" s="3">
        <f t="shared" si="1"/>
        <v>45720</v>
      </c>
      <c r="G64" s="2" t="e">
        <f t="shared" si="0"/>
        <v>#N/A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16" x14ac:dyDescent="0.2">
      <c r="A65"/>
      <c r="B65"/>
      <c r="F65" s="3">
        <f t="shared" si="1"/>
        <v>45721</v>
      </c>
      <c r="G65" s="2" t="e">
        <f t="shared" si="0"/>
        <v>#N/A</v>
      </c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16" x14ac:dyDescent="0.2">
      <c r="A66"/>
      <c r="B66"/>
      <c r="F66" s="3">
        <f t="shared" si="1"/>
        <v>45722</v>
      </c>
      <c r="G66" s="2" t="e">
        <f t="shared" si="0"/>
        <v>#N/A</v>
      </c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16" x14ac:dyDescent="0.2">
      <c r="A67"/>
      <c r="B67"/>
      <c r="F67" s="3">
        <f t="shared" si="1"/>
        <v>45723</v>
      </c>
      <c r="G67" s="2" t="e">
        <f t="shared" si="0"/>
        <v>#N/A</v>
      </c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16" x14ac:dyDescent="0.2">
      <c r="A68"/>
      <c r="B68"/>
      <c r="F68" s="3">
        <f t="shared" ref="F68:F131" si="2">F67+1</f>
        <v>45724</v>
      </c>
      <c r="G68" s="2" t="e">
        <f t="shared" ref="G68:G131" si="3">VLOOKUP(F68,A:B,2,FALSE)</f>
        <v>#N/A</v>
      </c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16" x14ac:dyDescent="0.2">
      <c r="A69"/>
      <c r="B69"/>
      <c r="F69" s="3">
        <f t="shared" si="2"/>
        <v>45725</v>
      </c>
      <c r="G69" s="2" t="e">
        <f t="shared" si="3"/>
        <v>#N/A</v>
      </c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16" x14ac:dyDescent="0.2">
      <c r="A70"/>
      <c r="B70"/>
      <c r="F70" s="3">
        <f t="shared" si="2"/>
        <v>45726</v>
      </c>
      <c r="G70" s="2" t="e">
        <f t="shared" si="3"/>
        <v>#N/A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16" x14ac:dyDescent="0.2">
      <c r="A71"/>
      <c r="B71"/>
      <c r="F71" s="3">
        <f t="shared" si="2"/>
        <v>45727</v>
      </c>
      <c r="G71" s="2" t="e">
        <f t="shared" si="3"/>
        <v>#N/A</v>
      </c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16" x14ac:dyDescent="0.2">
      <c r="A72"/>
      <c r="B72"/>
      <c r="F72" s="3">
        <f t="shared" si="2"/>
        <v>45728</v>
      </c>
      <c r="G72" s="2" t="e">
        <f t="shared" si="3"/>
        <v>#N/A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16" x14ac:dyDescent="0.2">
      <c r="A73"/>
      <c r="B73"/>
      <c r="F73" s="3">
        <f t="shared" si="2"/>
        <v>45729</v>
      </c>
      <c r="G73" s="2" t="e">
        <f t="shared" si="3"/>
        <v>#N/A</v>
      </c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16" x14ac:dyDescent="0.2">
      <c r="A74"/>
      <c r="B74"/>
      <c r="F74" s="3">
        <f t="shared" si="2"/>
        <v>45730</v>
      </c>
      <c r="G74" s="2" t="e">
        <f t="shared" si="3"/>
        <v>#N/A</v>
      </c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16" x14ac:dyDescent="0.2">
      <c r="A75"/>
      <c r="B75"/>
      <c r="F75" s="3">
        <f t="shared" si="2"/>
        <v>45731</v>
      </c>
      <c r="G75" s="2" t="e">
        <f t="shared" si="3"/>
        <v>#N/A</v>
      </c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16" x14ac:dyDescent="0.2">
      <c r="A76"/>
      <c r="B76"/>
      <c r="F76" s="3">
        <f t="shared" si="2"/>
        <v>45732</v>
      </c>
      <c r="G76" s="2" t="e">
        <f t="shared" si="3"/>
        <v>#N/A</v>
      </c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16" x14ac:dyDescent="0.2">
      <c r="A77"/>
      <c r="B77"/>
      <c r="F77" s="3">
        <f t="shared" si="2"/>
        <v>45733</v>
      </c>
      <c r="G77" s="2" t="e">
        <f t="shared" si="3"/>
        <v>#N/A</v>
      </c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16" x14ac:dyDescent="0.2">
      <c r="A78"/>
      <c r="B78"/>
      <c r="F78" s="3">
        <f t="shared" si="2"/>
        <v>45734</v>
      </c>
      <c r="G78" s="2" t="e">
        <f t="shared" si="3"/>
        <v>#N/A</v>
      </c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16" x14ac:dyDescent="0.2">
      <c r="A79"/>
      <c r="B79"/>
      <c r="F79" s="3">
        <f t="shared" si="2"/>
        <v>45735</v>
      </c>
      <c r="G79" s="2" t="e">
        <f t="shared" si="3"/>
        <v>#N/A</v>
      </c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16" x14ac:dyDescent="0.2">
      <c r="A80"/>
      <c r="B80"/>
      <c r="F80" s="3">
        <f t="shared" si="2"/>
        <v>45736</v>
      </c>
      <c r="G80" s="2" t="e">
        <f t="shared" si="3"/>
        <v>#N/A</v>
      </c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16" x14ac:dyDescent="0.2">
      <c r="A81"/>
      <c r="B81"/>
      <c r="F81" s="3">
        <f t="shared" si="2"/>
        <v>45737</v>
      </c>
      <c r="G81" s="2" t="e">
        <f t="shared" si="3"/>
        <v>#N/A</v>
      </c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16" x14ac:dyDescent="0.2">
      <c r="A82"/>
      <c r="B82"/>
      <c r="F82" s="3">
        <f t="shared" si="2"/>
        <v>45738</v>
      </c>
      <c r="G82" s="2" t="e">
        <f t="shared" si="3"/>
        <v>#N/A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16" x14ac:dyDescent="0.2">
      <c r="A83"/>
      <c r="B83"/>
      <c r="F83" s="3">
        <f t="shared" si="2"/>
        <v>45739</v>
      </c>
      <c r="G83" s="2" t="e">
        <f t="shared" si="3"/>
        <v>#N/A</v>
      </c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16" x14ac:dyDescent="0.2">
      <c r="A84"/>
      <c r="B84"/>
      <c r="F84" s="3">
        <f t="shared" si="2"/>
        <v>45740</v>
      </c>
      <c r="G84" s="2" t="e">
        <f t="shared" si="3"/>
        <v>#N/A</v>
      </c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16" x14ac:dyDescent="0.2">
      <c r="A85"/>
      <c r="B85"/>
      <c r="F85" s="3">
        <f t="shared" si="2"/>
        <v>45741</v>
      </c>
      <c r="G85" s="2" t="e">
        <f t="shared" si="3"/>
        <v>#N/A</v>
      </c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16" x14ac:dyDescent="0.2">
      <c r="A86"/>
      <c r="B86"/>
      <c r="F86" s="3">
        <f t="shared" si="2"/>
        <v>45742</v>
      </c>
      <c r="G86" s="2" t="e">
        <f t="shared" si="3"/>
        <v>#N/A</v>
      </c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16" x14ac:dyDescent="0.2">
      <c r="A87"/>
      <c r="B87"/>
      <c r="F87" s="3">
        <f t="shared" si="2"/>
        <v>45743</v>
      </c>
      <c r="G87" s="2" t="e">
        <f t="shared" si="3"/>
        <v>#N/A</v>
      </c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16" x14ac:dyDescent="0.2">
      <c r="A88"/>
      <c r="B88"/>
      <c r="F88" s="3">
        <f t="shared" si="2"/>
        <v>45744</v>
      </c>
      <c r="G88" s="2" t="e">
        <f t="shared" si="3"/>
        <v>#N/A</v>
      </c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16" x14ac:dyDescent="0.2">
      <c r="A89"/>
      <c r="B89"/>
      <c r="F89" s="3">
        <f t="shared" si="2"/>
        <v>45745</v>
      </c>
      <c r="G89" s="2" t="e">
        <f t="shared" si="3"/>
        <v>#N/A</v>
      </c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16" x14ac:dyDescent="0.2">
      <c r="A90"/>
      <c r="B90"/>
      <c r="F90" s="3">
        <f t="shared" si="2"/>
        <v>45746</v>
      </c>
      <c r="G90" s="2" t="e">
        <f t="shared" si="3"/>
        <v>#N/A</v>
      </c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16" x14ac:dyDescent="0.2">
      <c r="A91"/>
      <c r="B91"/>
      <c r="F91" s="3">
        <f t="shared" si="2"/>
        <v>45747</v>
      </c>
      <c r="G91" s="2" t="e">
        <f t="shared" si="3"/>
        <v>#N/A</v>
      </c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16" x14ac:dyDescent="0.2">
      <c r="A92"/>
      <c r="B92"/>
      <c r="F92" s="3">
        <f t="shared" si="2"/>
        <v>45748</v>
      </c>
      <c r="G92" s="2" t="e">
        <f t="shared" si="3"/>
        <v>#N/A</v>
      </c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16" x14ac:dyDescent="0.2">
      <c r="A93"/>
      <c r="B93"/>
      <c r="F93" s="3">
        <f t="shared" si="2"/>
        <v>45749</v>
      </c>
      <c r="G93" s="2" t="e">
        <f t="shared" si="3"/>
        <v>#N/A</v>
      </c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16" x14ac:dyDescent="0.2">
      <c r="A94"/>
      <c r="B94"/>
      <c r="F94" s="3">
        <f t="shared" si="2"/>
        <v>45750</v>
      </c>
      <c r="G94" s="2" t="e">
        <f t="shared" si="3"/>
        <v>#N/A</v>
      </c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16" x14ac:dyDescent="0.2">
      <c r="A95"/>
      <c r="B95"/>
      <c r="F95" s="3">
        <f t="shared" si="2"/>
        <v>45751</v>
      </c>
      <c r="G95" s="2" t="e">
        <f t="shared" si="3"/>
        <v>#N/A</v>
      </c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16" x14ac:dyDescent="0.2">
      <c r="A96"/>
      <c r="B96"/>
      <c r="F96" s="3">
        <f t="shared" si="2"/>
        <v>45752</v>
      </c>
      <c r="G96" s="2" t="e">
        <f t="shared" si="3"/>
        <v>#N/A</v>
      </c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16" x14ac:dyDescent="0.2">
      <c r="A97"/>
      <c r="B97"/>
      <c r="F97" s="3">
        <f t="shared" si="2"/>
        <v>45753</v>
      </c>
      <c r="G97" s="2" t="e">
        <f t="shared" si="3"/>
        <v>#N/A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16" x14ac:dyDescent="0.2">
      <c r="A98"/>
      <c r="B98"/>
      <c r="F98" s="3">
        <f t="shared" si="2"/>
        <v>45754</v>
      </c>
      <c r="G98" s="2" t="e">
        <f t="shared" si="3"/>
        <v>#N/A</v>
      </c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16" x14ac:dyDescent="0.2">
      <c r="A99"/>
      <c r="B99"/>
      <c r="F99" s="3">
        <f t="shared" si="2"/>
        <v>45755</v>
      </c>
      <c r="G99" s="2" t="e">
        <f t="shared" si="3"/>
        <v>#N/A</v>
      </c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16" x14ac:dyDescent="0.2">
      <c r="A100"/>
      <c r="B100"/>
      <c r="F100" s="3">
        <f t="shared" si="2"/>
        <v>45756</v>
      </c>
      <c r="G100" s="2" t="e">
        <f t="shared" si="3"/>
        <v>#N/A</v>
      </c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16" x14ac:dyDescent="0.2">
      <c r="A101"/>
      <c r="B101"/>
      <c r="F101" s="3">
        <f t="shared" si="2"/>
        <v>45757</v>
      </c>
      <c r="G101" s="2" t="e">
        <f t="shared" si="3"/>
        <v>#N/A</v>
      </c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16" x14ac:dyDescent="0.2">
      <c r="A102"/>
      <c r="B102"/>
      <c r="F102" s="3">
        <f t="shared" si="2"/>
        <v>45758</v>
      </c>
      <c r="G102" s="2" t="e">
        <f t="shared" si="3"/>
        <v>#N/A</v>
      </c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16" x14ac:dyDescent="0.2">
      <c r="A103"/>
      <c r="B103"/>
      <c r="F103" s="3">
        <f t="shared" si="2"/>
        <v>45759</v>
      </c>
      <c r="G103" s="2" t="e">
        <f t="shared" si="3"/>
        <v>#N/A</v>
      </c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16" x14ac:dyDescent="0.2">
      <c r="A104"/>
      <c r="B104"/>
      <c r="F104" s="3">
        <f t="shared" si="2"/>
        <v>45760</v>
      </c>
      <c r="G104" s="2" t="e">
        <f t="shared" si="3"/>
        <v>#N/A</v>
      </c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16" x14ac:dyDescent="0.2">
      <c r="A105"/>
      <c r="B105"/>
      <c r="F105" s="3">
        <f t="shared" si="2"/>
        <v>45761</v>
      </c>
      <c r="G105" s="2" t="e">
        <f t="shared" si="3"/>
        <v>#N/A</v>
      </c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16" x14ac:dyDescent="0.2">
      <c r="A106"/>
      <c r="B106"/>
      <c r="F106" s="3">
        <f t="shared" si="2"/>
        <v>45762</v>
      </c>
      <c r="G106" s="2" t="e">
        <f t="shared" si="3"/>
        <v>#N/A</v>
      </c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16" x14ac:dyDescent="0.2">
      <c r="A107"/>
      <c r="B107"/>
      <c r="F107" s="3">
        <f t="shared" si="2"/>
        <v>45763</v>
      </c>
      <c r="G107" s="2" t="e">
        <f t="shared" si="3"/>
        <v>#N/A</v>
      </c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16" x14ac:dyDescent="0.2">
      <c r="A108"/>
      <c r="B108"/>
      <c r="F108" s="3">
        <f t="shared" si="2"/>
        <v>45764</v>
      </c>
      <c r="G108" s="2" t="e">
        <f t="shared" si="3"/>
        <v>#N/A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16" x14ac:dyDescent="0.2">
      <c r="A109"/>
      <c r="B109"/>
      <c r="F109" s="3">
        <f t="shared" si="2"/>
        <v>45765</v>
      </c>
      <c r="G109" s="2" t="e">
        <f t="shared" si="3"/>
        <v>#N/A</v>
      </c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16" x14ac:dyDescent="0.2">
      <c r="A110"/>
      <c r="B110"/>
      <c r="F110" s="3">
        <f t="shared" si="2"/>
        <v>45766</v>
      </c>
      <c r="G110" s="2" t="e">
        <f t="shared" si="3"/>
        <v>#N/A</v>
      </c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16" x14ac:dyDescent="0.2">
      <c r="A111"/>
      <c r="B111"/>
      <c r="F111" s="3">
        <f t="shared" si="2"/>
        <v>45767</v>
      </c>
      <c r="G111" s="2" t="e">
        <f t="shared" si="3"/>
        <v>#N/A</v>
      </c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16" x14ac:dyDescent="0.2">
      <c r="A112"/>
      <c r="B112"/>
      <c r="F112" s="3">
        <f t="shared" si="2"/>
        <v>45768</v>
      </c>
      <c r="G112" s="2" t="e">
        <f t="shared" si="3"/>
        <v>#N/A</v>
      </c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16" x14ac:dyDescent="0.2">
      <c r="A113"/>
      <c r="B113"/>
      <c r="F113" s="3">
        <f t="shared" si="2"/>
        <v>45769</v>
      </c>
      <c r="G113" s="2" t="e">
        <f t="shared" si="3"/>
        <v>#N/A</v>
      </c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16" x14ac:dyDescent="0.2">
      <c r="A114"/>
      <c r="B114"/>
      <c r="F114" s="3">
        <f t="shared" si="2"/>
        <v>45770</v>
      </c>
      <c r="G114" s="2" t="e">
        <f t="shared" si="3"/>
        <v>#N/A</v>
      </c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16" x14ac:dyDescent="0.2">
      <c r="A115"/>
      <c r="B115"/>
      <c r="F115" s="3">
        <f t="shared" si="2"/>
        <v>45771</v>
      </c>
      <c r="G115" s="2" t="e">
        <f t="shared" si="3"/>
        <v>#N/A</v>
      </c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16" x14ac:dyDescent="0.2">
      <c r="A116"/>
      <c r="B116"/>
      <c r="F116" s="3">
        <f t="shared" si="2"/>
        <v>45772</v>
      </c>
      <c r="G116" s="2" t="e">
        <f t="shared" si="3"/>
        <v>#N/A</v>
      </c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16" x14ac:dyDescent="0.2">
      <c r="A117"/>
      <c r="B117"/>
      <c r="F117" s="3">
        <f t="shared" si="2"/>
        <v>45773</v>
      </c>
      <c r="G117" s="2" t="e">
        <f t="shared" si="3"/>
        <v>#N/A</v>
      </c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16" x14ac:dyDescent="0.2">
      <c r="A118"/>
      <c r="B118"/>
      <c r="F118" s="3">
        <f t="shared" si="2"/>
        <v>45774</v>
      </c>
      <c r="G118" s="2" t="e">
        <f t="shared" si="3"/>
        <v>#N/A</v>
      </c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16" x14ac:dyDescent="0.2">
      <c r="A119"/>
      <c r="B119"/>
      <c r="F119" s="3">
        <f t="shared" si="2"/>
        <v>45775</v>
      </c>
      <c r="G119" s="2" t="e">
        <f t="shared" si="3"/>
        <v>#N/A</v>
      </c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16" x14ac:dyDescent="0.2">
      <c r="A120"/>
      <c r="B120"/>
      <c r="F120" s="3">
        <f t="shared" si="2"/>
        <v>45776</v>
      </c>
      <c r="G120" s="2" t="e">
        <f t="shared" si="3"/>
        <v>#N/A</v>
      </c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16" x14ac:dyDescent="0.2">
      <c r="A121"/>
      <c r="B121"/>
      <c r="F121" s="3">
        <f t="shared" si="2"/>
        <v>45777</v>
      </c>
      <c r="G121" s="2" t="e">
        <f t="shared" si="3"/>
        <v>#N/A</v>
      </c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16" x14ac:dyDescent="0.2">
      <c r="A122"/>
      <c r="B122"/>
      <c r="F122" s="3">
        <f t="shared" si="2"/>
        <v>45778</v>
      </c>
      <c r="G122" s="2" t="e">
        <f t="shared" si="3"/>
        <v>#N/A</v>
      </c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16" x14ac:dyDescent="0.2">
      <c r="A123"/>
      <c r="B123"/>
      <c r="F123" s="3">
        <f t="shared" si="2"/>
        <v>45779</v>
      </c>
      <c r="G123" s="2" t="e">
        <f t="shared" si="3"/>
        <v>#N/A</v>
      </c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16" x14ac:dyDescent="0.2">
      <c r="A124"/>
      <c r="B124"/>
      <c r="F124" s="3">
        <f t="shared" si="2"/>
        <v>45780</v>
      </c>
      <c r="G124" s="2" t="e">
        <f t="shared" si="3"/>
        <v>#N/A</v>
      </c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16" x14ac:dyDescent="0.2">
      <c r="A125"/>
      <c r="B125"/>
      <c r="F125" s="3">
        <f t="shared" si="2"/>
        <v>45781</v>
      </c>
      <c r="G125" s="2" t="e">
        <f t="shared" si="3"/>
        <v>#N/A</v>
      </c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16" x14ac:dyDescent="0.2">
      <c r="A126"/>
      <c r="B126"/>
      <c r="F126" s="3">
        <f t="shared" si="2"/>
        <v>45782</v>
      </c>
      <c r="G126" s="2" t="e">
        <f t="shared" si="3"/>
        <v>#N/A</v>
      </c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16" x14ac:dyDescent="0.2">
      <c r="A127"/>
      <c r="B127"/>
      <c r="F127" s="3">
        <f t="shared" si="2"/>
        <v>45783</v>
      </c>
      <c r="G127" s="2" t="e">
        <f t="shared" si="3"/>
        <v>#N/A</v>
      </c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16" x14ac:dyDescent="0.2">
      <c r="A128"/>
      <c r="B128"/>
      <c r="F128" s="3">
        <f t="shared" si="2"/>
        <v>45784</v>
      </c>
      <c r="G128" s="2" t="e">
        <f t="shared" si="3"/>
        <v>#N/A</v>
      </c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16" x14ac:dyDescent="0.2">
      <c r="A129"/>
      <c r="B129"/>
      <c r="F129" s="3">
        <f t="shared" si="2"/>
        <v>45785</v>
      </c>
      <c r="G129" s="2" t="e">
        <f t="shared" si="3"/>
        <v>#N/A</v>
      </c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16" x14ac:dyDescent="0.2">
      <c r="A130"/>
      <c r="B130"/>
      <c r="F130" s="3">
        <f t="shared" si="2"/>
        <v>45786</v>
      </c>
      <c r="G130" s="2" t="e">
        <f t="shared" si="3"/>
        <v>#N/A</v>
      </c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16" x14ac:dyDescent="0.2">
      <c r="A131"/>
      <c r="B131"/>
      <c r="F131" s="3">
        <f t="shared" si="2"/>
        <v>45787</v>
      </c>
      <c r="G131" s="2" t="e">
        <f t="shared" si="3"/>
        <v>#N/A</v>
      </c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16" x14ac:dyDescent="0.2">
      <c r="A132"/>
      <c r="B132"/>
      <c r="F132" s="3">
        <f t="shared" ref="F132:F195" si="4">F131+1</f>
        <v>45788</v>
      </c>
      <c r="G132" s="2" t="e">
        <f t="shared" ref="G132:G195" si="5">VLOOKUP(F132,A:B,2,FALSE)</f>
        <v>#N/A</v>
      </c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16" x14ac:dyDescent="0.2">
      <c r="A133"/>
      <c r="B133"/>
      <c r="F133" s="3">
        <f t="shared" si="4"/>
        <v>45789</v>
      </c>
      <c r="G133" s="2" t="e">
        <f t="shared" si="5"/>
        <v>#N/A</v>
      </c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16" x14ac:dyDescent="0.2">
      <c r="A134"/>
      <c r="B134"/>
      <c r="F134" s="3">
        <f t="shared" si="4"/>
        <v>45790</v>
      </c>
      <c r="G134" s="2" t="e">
        <f t="shared" si="5"/>
        <v>#N/A</v>
      </c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16" x14ac:dyDescent="0.2">
      <c r="A135"/>
      <c r="B135"/>
      <c r="F135" s="3">
        <f t="shared" si="4"/>
        <v>45791</v>
      </c>
      <c r="G135" s="2" t="e">
        <f t="shared" si="5"/>
        <v>#N/A</v>
      </c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16" x14ac:dyDescent="0.2">
      <c r="A136"/>
      <c r="B136"/>
      <c r="F136" s="3">
        <f t="shared" si="4"/>
        <v>45792</v>
      </c>
      <c r="G136" s="2" t="e">
        <f t="shared" si="5"/>
        <v>#N/A</v>
      </c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16" x14ac:dyDescent="0.2">
      <c r="A137"/>
      <c r="B137"/>
      <c r="F137" s="3">
        <f t="shared" si="4"/>
        <v>45793</v>
      </c>
      <c r="G137" s="2" t="e">
        <f t="shared" si="5"/>
        <v>#N/A</v>
      </c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16" x14ac:dyDescent="0.2">
      <c r="A138"/>
      <c r="B138"/>
      <c r="F138" s="3">
        <f t="shared" si="4"/>
        <v>45794</v>
      </c>
      <c r="G138" s="2" t="e">
        <f t="shared" si="5"/>
        <v>#N/A</v>
      </c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16" x14ac:dyDescent="0.2">
      <c r="A139"/>
      <c r="B139"/>
      <c r="F139" s="3">
        <f t="shared" si="4"/>
        <v>45795</v>
      </c>
      <c r="G139" s="2" t="e">
        <f t="shared" si="5"/>
        <v>#N/A</v>
      </c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16" x14ac:dyDescent="0.2">
      <c r="A140"/>
      <c r="B140"/>
      <c r="F140" s="3">
        <f t="shared" si="4"/>
        <v>45796</v>
      </c>
      <c r="G140" s="2" t="e">
        <f t="shared" si="5"/>
        <v>#N/A</v>
      </c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16" x14ac:dyDescent="0.2">
      <c r="A141"/>
      <c r="B141"/>
      <c r="F141" s="3">
        <f t="shared" si="4"/>
        <v>45797</v>
      </c>
      <c r="G141" s="2" t="e">
        <f t="shared" si="5"/>
        <v>#N/A</v>
      </c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16" x14ac:dyDescent="0.2">
      <c r="A142"/>
      <c r="B142"/>
      <c r="F142" s="3">
        <f t="shared" si="4"/>
        <v>45798</v>
      </c>
      <c r="G142" s="2" t="e">
        <f t="shared" si="5"/>
        <v>#N/A</v>
      </c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16" x14ac:dyDescent="0.2">
      <c r="A143"/>
      <c r="B143"/>
      <c r="F143" s="3">
        <f t="shared" si="4"/>
        <v>45799</v>
      </c>
      <c r="G143" s="2" t="e">
        <f t="shared" si="5"/>
        <v>#N/A</v>
      </c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16" x14ac:dyDescent="0.2">
      <c r="A144"/>
      <c r="B144"/>
      <c r="F144" s="3">
        <f t="shared" si="4"/>
        <v>45800</v>
      </c>
      <c r="G144" s="2" t="e">
        <f t="shared" si="5"/>
        <v>#N/A</v>
      </c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16" x14ac:dyDescent="0.2">
      <c r="A145"/>
      <c r="B145"/>
      <c r="F145" s="3">
        <f t="shared" si="4"/>
        <v>45801</v>
      </c>
      <c r="G145" s="2" t="e">
        <f t="shared" si="5"/>
        <v>#N/A</v>
      </c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16" x14ac:dyDescent="0.2">
      <c r="A146"/>
      <c r="B146"/>
      <c r="F146" s="3">
        <f t="shared" si="4"/>
        <v>45802</v>
      </c>
      <c r="G146" s="2" t="e">
        <f t="shared" si="5"/>
        <v>#N/A</v>
      </c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16" x14ac:dyDescent="0.2">
      <c r="A147"/>
      <c r="B147"/>
      <c r="F147" s="3">
        <f t="shared" si="4"/>
        <v>45803</v>
      </c>
      <c r="G147" s="2" t="e">
        <f t="shared" si="5"/>
        <v>#N/A</v>
      </c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16" x14ac:dyDescent="0.2">
      <c r="A148"/>
      <c r="B148"/>
      <c r="F148" s="3">
        <f t="shared" si="4"/>
        <v>45804</v>
      </c>
      <c r="G148" s="2" t="e">
        <f t="shared" si="5"/>
        <v>#N/A</v>
      </c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16" x14ac:dyDescent="0.2">
      <c r="A149"/>
      <c r="B149"/>
      <c r="F149" s="3">
        <f t="shared" si="4"/>
        <v>45805</v>
      </c>
      <c r="G149" s="2" t="e">
        <f t="shared" si="5"/>
        <v>#N/A</v>
      </c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16" x14ac:dyDescent="0.2">
      <c r="A150"/>
      <c r="B150"/>
      <c r="F150" s="3">
        <f t="shared" si="4"/>
        <v>45806</v>
      </c>
      <c r="G150" s="2" t="e">
        <f t="shared" si="5"/>
        <v>#N/A</v>
      </c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16" x14ac:dyDescent="0.2">
      <c r="A151"/>
      <c r="B151"/>
      <c r="F151" s="3">
        <f t="shared" si="4"/>
        <v>45807</v>
      </c>
      <c r="G151" s="2" t="e">
        <f t="shared" si="5"/>
        <v>#N/A</v>
      </c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16" x14ac:dyDescent="0.2">
      <c r="A152"/>
      <c r="B152"/>
      <c r="F152" s="3">
        <f t="shared" si="4"/>
        <v>45808</v>
      </c>
      <c r="G152" s="2" t="e">
        <f t="shared" si="5"/>
        <v>#N/A</v>
      </c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16" x14ac:dyDescent="0.2">
      <c r="A153"/>
      <c r="B153"/>
      <c r="F153" s="3">
        <f t="shared" si="4"/>
        <v>45809</v>
      </c>
      <c r="G153" s="2" t="e">
        <f t="shared" si="5"/>
        <v>#N/A</v>
      </c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16" x14ac:dyDescent="0.2">
      <c r="A154"/>
      <c r="B154"/>
      <c r="F154" s="3">
        <f t="shared" si="4"/>
        <v>45810</v>
      </c>
      <c r="G154" s="2" t="e">
        <f t="shared" si="5"/>
        <v>#N/A</v>
      </c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16" x14ac:dyDescent="0.2">
      <c r="A155"/>
      <c r="B155"/>
      <c r="F155" s="3">
        <f t="shared" si="4"/>
        <v>45811</v>
      </c>
      <c r="G155" s="2" t="e">
        <f t="shared" si="5"/>
        <v>#N/A</v>
      </c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16" x14ac:dyDescent="0.2">
      <c r="A156"/>
      <c r="B156"/>
      <c r="F156" s="3">
        <f t="shared" si="4"/>
        <v>45812</v>
      </c>
      <c r="G156" s="2" t="e">
        <f t="shared" si="5"/>
        <v>#N/A</v>
      </c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16" x14ac:dyDescent="0.2">
      <c r="A157"/>
      <c r="B157"/>
      <c r="F157" s="3">
        <f t="shared" si="4"/>
        <v>45813</v>
      </c>
      <c r="G157" s="2" t="e">
        <f t="shared" si="5"/>
        <v>#N/A</v>
      </c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16" x14ac:dyDescent="0.2">
      <c r="A158"/>
      <c r="B158"/>
      <c r="F158" s="3">
        <f t="shared" si="4"/>
        <v>45814</v>
      </c>
      <c r="G158" s="2" t="e">
        <f t="shared" si="5"/>
        <v>#N/A</v>
      </c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16" x14ac:dyDescent="0.2">
      <c r="A159"/>
      <c r="B159"/>
      <c r="F159" s="3">
        <f t="shared" si="4"/>
        <v>45815</v>
      </c>
      <c r="G159" s="2" t="e">
        <f t="shared" si="5"/>
        <v>#N/A</v>
      </c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16" x14ac:dyDescent="0.2">
      <c r="A160"/>
      <c r="B160"/>
      <c r="F160" s="3">
        <f t="shared" si="4"/>
        <v>45816</v>
      </c>
      <c r="G160" s="2" t="e">
        <f t="shared" si="5"/>
        <v>#N/A</v>
      </c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16" x14ac:dyDescent="0.2">
      <c r="A161"/>
      <c r="B161"/>
      <c r="F161" s="3">
        <f t="shared" si="4"/>
        <v>45817</v>
      </c>
      <c r="G161" s="2" t="e">
        <f t="shared" si="5"/>
        <v>#N/A</v>
      </c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16" x14ac:dyDescent="0.2">
      <c r="A162"/>
      <c r="B162"/>
      <c r="F162" s="3">
        <f t="shared" si="4"/>
        <v>45818</v>
      </c>
      <c r="G162" s="2" t="e">
        <f t="shared" si="5"/>
        <v>#N/A</v>
      </c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16" x14ac:dyDescent="0.2">
      <c r="A163"/>
      <c r="B163"/>
      <c r="F163" s="3">
        <f t="shared" si="4"/>
        <v>45819</v>
      </c>
      <c r="G163" s="2" t="e">
        <f t="shared" si="5"/>
        <v>#N/A</v>
      </c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16" x14ac:dyDescent="0.2">
      <c r="A164"/>
      <c r="B164"/>
      <c r="F164" s="3">
        <f t="shared" si="4"/>
        <v>45820</v>
      </c>
      <c r="G164" s="2" t="e">
        <f t="shared" si="5"/>
        <v>#N/A</v>
      </c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16" x14ac:dyDescent="0.2">
      <c r="A165"/>
      <c r="B165"/>
      <c r="F165" s="3">
        <f t="shared" si="4"/>
        <v>45821</v>
      </c>
      <c r="G165" s="2" t="e">
        <f t="shared" si="5"/>
        <v>#N/A</v>
      </c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16" x14ac:dyDescent="0.2">
      <c r="A166"/>
      <c r="B166"/>
      <c r="F166" s="3">
        <f t="shared" si="4"/>
        <v>45822</v>
      </c>
      <c r="G166" s="2" t="e">
        <f t="shared" si="5"/>
        <v>#N/A</v>
      </c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16" x14ac:dyDescent="0.2">
      <c r="A167"/>
      <c r="B167"/>
      <c r="F167" s="3">
        <f t="shared" si="4"/>
        <v>45823</v>
      </c>
      <c r="G167" s="2" t="e">
        <f t="shared" si="5"/>
        <v>#N/A</v>
      </c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16" x14ac:dyDescent="0.2">
      <c r="A168"/>
      <c r="B168"/>
      <c r="F168" s="3">
        <f t="shared" si="4"/>
        <v>45824</v>
      </c>
      <c r="G168" s="2" t="e">
        <f t="shared" si="5"/>
        <v>#N/A</v>
      </c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16" x14ac:dyDescent="0.2">
      <c r="A169"/>
      <c r="B169"/>
      <c r="F169" s="3">
        <f t="shared" si="4"/>
        <v>45825</v>
      </c>
      <c r="G169" s="2" t="e">
        <f t="shared" si="5"/>
        <v>#N/A</v>
      </c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16" x14ac:dyDescent="0.2">
      <c r="A170"/>
      <c r="B170"/>
      <c r="F170" s="3">
        <f t="shared" si="4"/>
        <v>45826</v>
      </c>
      <c r="G170" s="2" t="e">
        <f t="shared" si="5"/>
        <v>#N/A</v>
      </c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16" x14ac:dyDescent="0.2">
      <c r="A171"/>
      <c r="B171"/>
      <c r="F171" s="3">
        <f t="shared" si="4"/>
        <v>45827</v>
      </c>
      <c r="G171" s="2" t="e">
        <f t="shared" si="5"/>
        <v>#N/A</v>
      </c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16" x14ac:dyDescent="0.2">
      <c r="A172"/>
      <c r="B172"/>
      <c r="F172" s="3">
        <f t="shared" si="4"/>
        <v>45828</v>
      </c>
      <c r="G172" s="2" t="e">
        <f t="shared" si="5"/>
        <v>#N/A</v>
      </c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16" x14ac:dyDescent="0.2">
      <c r="A173"/>
      <c r="B173"/>
      <c r="F173" s="3">
        <f t="shared" si="4"/>
        <v>45829</v>
      </c>
      <c r="G173" s="2" t="e">
        <f t="shared" si="5"/>
        <v>#N/A</v>
      </c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16" x14ac:dyDescent="0.2">
      <c r="A174"/>
      <c r="B174"/>
      <c r="F174" s="3">
        <f t="shared" si="4"/>
        <v>45830</v>
      </c>
      <c r="G174" s="2" t="e">
        <f t="shared" si="5"/>
        <v>#N/A</v>
      </c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16" x14ac:dyDescent="0.2">
      <c r="A175"/>
      <c r="B175"/>
      <c r="F175" s="3">
        <f t="shared" si="4"/>
        <v>45831</v>
      </c>
      <c r="G175" s="2" t="e">
        <f t="shared" si="5"/>
        <v>#N/A</v>
      </c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16" x14ac:dyDescent="0.2">
      <c r="A176"/>
      <c r="B176"/>
      <c r="F176" s="3">
        <f t="shared" si="4"/>
        <v>45832</v>
      </c>
      <c r="G176" s="2" t="e">
        <f t="shared" si="5"/>
        <v>#N/A</v>
      </c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16" x14ac:dyDescent="0.2">
      <c r="A177"/>
      <c r="B177"/>
      <c r="F177" s="3">
        <f t="shared" si="4"/>
        <v>45833</v>
      </c>
      <c r="G177" s="2" t="e">
        <f t="shared" si="5"/>
        <v>#N/A</v>
      </c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16" x14ac:dyDescent="0.2">
      <c r="A178"/>
      <c r="B178"/>
      <c r="F178" s="3">
        <f t="shared" si="4"/>
        <v>45834</v>
      </c>
      <c r="G178" s="2" t="e">
        <f t="shared" si="5"/>
        <v>#N/A</v>
      </c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16" x14ac:dyDescent="0.2">
      <c r="A179"/>
      <c r="B179"/>
      <c r="F179" s="3">
        <f t="shared" si="4"/>
        <v>45835</v>
      </c>
      <c r="G179" s="2" t="e">
        <f t="shared" si="5"/>
        <v>#N/A</v>
      </c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16" x14ac:dyDescent="0.2">
      <c r="A180"/>
      <c r="B180"/>
      <c r="F180" s="3">
        <f t="shared" si="4"/>
        <v>45836</v>
      </c>
      <c r="G180" s="2" t="e">
        <f t="shared" si="5"/>
        <v>#N/A</v>
      </c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16" x14ac:dyDescent="0.2">
      <c r="A181"/>
      <c r="B181"/>
      <c r="F181" s="3">
        <f t="shared" si="4"/>
        <v>45837</v>
      </c>
      <c r="G181" s="2" t="e">
        <f t="shared" si="5"/>
        <v>#N/A</v>
      </c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16" x14ac:dyDescent="0.2">
      <c r="A182"/>
      <c r="B182"/>
      <c r="F182" s="3">
        <f t="shared" si="4"/>
        <v>45838</v>
      </c>
      <c r="G182" s="2" t="e">
        <f t="shared" si="5"/>
        <v>#N/A</v>
      </c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16" x14ac:dyDescent="0.2">
      <c r="A183"/>
      <c r="B183"/>
      <c r="F183" s="3">
        <f t="shared" si="4"/>
        <v>45839</v>
      </c>
      <c r="G183" s="2" t="e">
        <f t="shared" si="5"/>
        <v>#N/A</v>
      </c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16" x14ac:dyDescent="0.2">
      <c r="A184"/>
      <c r="B184"/>
      <c r="F184" s="3">
        <f t="shared" si="4"/>
        <v>45840</v>
      </c>
      <c r="G184" s="2" t="e">
        <f t="shared" si="5"/>
        <v>#N/A</v>
      </c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16" x14ac:dyDescent="0.2">
      <c r="A185"/>
      <c r="B185"/>
      <c r="F185" s="3">
        <f t="shared" si="4"/>
        <v>45841</v>
      </c>
      <c r="G185" s="2" t="e">
        <f t="shared" si="5"/>
        <v>#N/A</v>
      </c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16" x14ac:dyDescent="0.2">
      <c r="A186"/>
      <c r="B186"/>
      <c r="F186" s="3">
        <f t="shared" si="4"/>
        <v>45842</v>
      </c>
      <c r="G186" s="2" t="e">
        <f t="shared" si="5"/>
        <v>#N/A</v>
      </c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16" x14ac:dyDescent="0.2">
      <c r="A187"/>
      <c r="B187"/>
      <c r="F187" s="3">
        <f t="shared" si="4"/>
        <v>45843</v>
      </c>
      <c r="G187" s="2" t="e">
        <f t="shared" si="5"/>
        <v>#N/A</v>
      </c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16" x14ac:dyDescent="0.2">
      <c r="A188"/>
      <c r="B188"/>
      <c r="F188" s="3">
        <f t="shared" si="4"/>
        <v>45844</v>
      </c>
      <c r="G188" s="2" t="e">
        <f t="shared" si="5"/>
        <v>#N/A</v>
      </c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16" x14ac:dyDescent="0.2">
      <c r="A189"/>
      <c r="B189"/>
      <c r="F189" s="3">
        <f t="shared" si="4"/>
        <v>45845</v>
      </c>
      <c r="G189" s="2" t="e">
        <f t="shared" si="5"/>
        <v>#N/A</v>
      </c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16" x14ac:dyDescent="0.2">
      <c r="A190"/>
      <c r="B190"/>
      <c r="F190" s="3">
        <f t="shared" si="4"/>
        <v>45846</v>
      </c>
      <c r="G190" s="2" t="e">
        <f t="shared" si="5"/>
        <v>#N/A</v>
      </c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16" x14ac:dyDescent="0.2">
      <c r="A191"/>
      <c r="B191"/>
      <c r="F191" s="3">
        <f t="shared" si="4"/>
        <v>45847</v>
      </c>
      <c r="G191" s="2" t="e">
        <f t="shared" si="5"/>
        <v>#N/A</v>
      </c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16" x14ac:dyDescent="0.2">
      <c r="A192"/>
      <c r="B192"/>
      <c r="F192" s="3">
        <f t="shared" si="4"/>
        <v>45848</v>
      </c>
      <c r="G192" s="2" t="e">
        <f t="shared" si="5"/>
        <v>#N/A</v>
      </c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16" x14ac:dyDescent="0.2">
      <c r="A193"/>
      <c r="B193"/>
      <c r="F193" s="3">
        <f t="shared" si="4"/>
        <v>45849</v>
      </c>
      <c r="G193" s="2" t="e">
        <f t="shared" si="5"/>
        <v>#N/A</v>
      </c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16" x14ac:dyDescent="0.2">
      <c r="A194"/>
      <c r="B194"/>
      <c r="F194" s="3">
        <f t="shared" si="4"/>
        <v>45850</v>
      </c>
      <c r="G194" s="2" t="e">
        <f t="shared" si="5"/>
        <v>#N/A</v>
      </c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16" x14ac:dyDescent="0.2">
      <c r="A195"/>
      <c r="B195"/>
      <c r="F195" s="3">
        <f t="shared" si="4"/>
        <v>45851</v>
      </c>
      <c r="G195" s="2" t="e">
        <f t="shared" si="5"/>
        <v>#N/A</v>
      </c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16" x14ac:dyDescent="0.2">
      <c r="A196"/>
      <c r="B196"/>
      <c r="F196" s="3">
        <f t="shared" ref="F196:F259" si="6">F195+1</f>
        <v>45852</v>
      </c>
      <c r="G196" s="2" t="e">
        <f t="shared" ref="G196:G259" si="7">VLOOKUP(F196,A:B,2,FALSE)</f>
        <v>#N/A</v>
      </c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16" x14ac:dyDescent="0.2">
      <c r="A197"/>
      <c r="B197"/>
      <c r="F197" s="3">
        <f t="shared" si="6"/>
        <v>45853</v>
      </c>
      <c r="G197" s="2" t="e">
        <f t="shared" si="7"/>
        <v>#N/A</v>
      </c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16" x14ac:dyDescent="0.2">
      <c r="A198"/>
      <c r="B198"/>
      <c r="F198" s="3">
        <f t="shared" si="6"/>
        <v>45854</v>
      </c>
      <c r="G198" s="2" t="e">
        <f t="shared" si="7"/>
        <v>#N/A</v>
      </c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16" x14ac:dyDescent="0.2">
      <c r="A199"/>
      <c r="B199"/>
      <c r="F199" s="3">
        <f t="shared" si="6"/>
        <v>45855</v>
      </c>
      <c r="G199" s="2" t="e">
        <f t="shared" si="7"/>
        <v>#N/A</v>
      </c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16" x14ac:dyDescent="0.2">
      <c r="A200"/>
      <c r="B200"/>
      <c r="F200" s="3">
        <f t="shared" si="6"/>
        <v>45856</v>
      </c>
      <c r="G200" s="2" t="e">
        <f t="shared" si="7"/>
        <v>#N/A</v>
      </c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16" x14ac:dyDescent="0.2">
      <c r="A201"/>
      <c r="B201"/>
      <c r="F201" s="3">
        <f t="shared" si="6"/>
        <v>45857</v>
      </c>
      <c r="G201" s="2" t="e">
        <f t="shared" si="7"/>
        <v>#N/A</v>
      </c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16" x14ac:dyDescent="0.2">
      <c r="A202"/>
      <c r="B202"/>
      <c r="F202" s="3">
        <f t="shared" si="6"/>
        <v>45858</v>
      </c>
      <c r="G202" s="2" t="e">
        <f t="shared" si="7"/>
        <v>#N/A</v>
      </c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16" x14ac:dyDescent="0.2">
      <c r="A203"/>
      <c r="B203"/>
      <c r="F203" s="3">
        <f t="shared" si="6"/>
        <v>45859</v>
      </c>
      <c r="G203" s="2" t="e">
        <f t="shared" si="7"/>
        <v>#N/A</v>
      </c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16" x14ac:dyDescent="0.2">
      <c r="A204"/>
      <c r="B204"/>
      <c r="F204" s="3">
        <f t="shared" si="6"/>
        <v>45860</v>
      </c>
      <c r="G204" s="2" t="e">
        <f t="shared" si="7"/>
        <v>#N/A</v>
      </c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16" x14ac:dyDescent="0.2">
      <c r="A205"/>
      <c r="B205"/>
      <c r="F205" s="3">
        <f t="shared" si="6"/>
        <v>45861</v>
      </c>
      <c r="G205" s="2" t="e">
        <f t="shared" si="7"/>
        <v>#N/A</v>
      </c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16" x14ac:dyDescent="0.2">
      <c r="A206"/>
      <c r="B206"/>
      <c r="F206" s="3">
        <f t="shared" si="6"/>
        <v>45862</v>
      </c>
      <c r="G206" s="2" t="e">
        <f t="shared" si="7"/>
        <v>#N/A</v>
      </c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16" x14ac:dyDescent="0.2">
      <c r="A207"/>
      <c r="B207"/>
      <c r="F207" s="3">
        <f t="shared" si="6"/>
        <v>45863</v>
      </c>
      <c r="G207" s="2" t="e">
        <f t="shared" si="7"/>
        <v>#N/A</v>
      </c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16" x14ac:dyDescent="0.2">
      <c r="A208"/>
      <c r="B208"/>
      <c r="F208" s="3">
        <f t="shared" si="6"/>
        <v>45864</v>
      </c>
      <c r="G208" s="2" t="e">
        <f t="shared" si="7"/>
        <v>#N/A</v>
      </c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16" x14ac:dyDescent="0.2">
      <c r="A209"/>
      <c r="B209"/>
      <c r="F209" s="3">
        <f t="shared" si="6"/>
        <v>45865</v>
      </c>
      <c r="G209" s="2" t="e">
        <f t="shared" si="7"/>
        <v>#N/A</v>
      </c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16" x14ac:dyDescent="0.2">
      <c r="A210"/>
      <c r="B210"/>
      <c r="F210" s="3">
        <f t="shared" si="6"/>
        <v>45866</v>
      </c>
      <c r="G210" s="2" t="e">
        <f t="shared" si="7"/>
        <v>#N/A</v>
      </c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16" x14ac:dyDescent="0.2">
      <c r="A211"/>
      <c r="B211"/>
      <c r="F211" s="3">
        <f t="shared" si="6"/>
        <v>45867</v>
      </c>
      <c r="G211" s="2" t="e">
        <f t="shared" si="7"/>
        <v>#N/A</v>
      </c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16" x14ac:dyDescent="0.2">
      <c r="A212"/>
      <c r="B212"/>
      <c r="F212" s="3">
        <f t="shared" si="6"/>
        <v>45868</v>
      </c>
      <c r="G212" s="2" t="e">
        <f t="shared" si="7"/>
        <v>#N/A</v>
      </c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16" x14ac:dyDescent="0.2">
      <c r="A213"/>
      <c r="B213"/>
      <c r="F213" s="3">
        <f t="shared" si="6"/>
        <v>45869</v>
      </c>
      <c r="G213" s="2" t="e">
        <f t="shared" si="7"/>
        <v>#N/A</v>
      </c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16" x14ac:dyDescent="0.2">
      <c r="A214"/>
      <c r="B214"/>
      <c r="F214" s="3">
        <f t="shared" si="6"/>
        <v>45870</v>
      </c>
      <c r="G214" s="2" t="e">
        <f t="shared" si="7"/>
        <v>#N/A</v>
      </c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16" x14ac:dyDescent="0.2">
      <c r="A215"/>
      <c r="B215"/>
      <c r="F215" s="3">
        <f t="shared" si="6"/>
        <v>45871</v>
      </c>
      <c r="G215" s="2" t="e">
        <f t="shared" si="7"/>
        <v>#N/A</v>
      </c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16" x14ac:dyDescent="0.2">
      <c r="A216"/>
      <c r="B216"/>
      <c r="F216" s="3">
        <f t="shared" si="6"/>
        <v>45872</v>
      </c>
      <c r="G216" s="2" t="e">
        <f t="shared" si="7"/>
        <v>#N/A</v>
      </c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16" x14ac:dyDescent="0.2">
      <c r="A217"/>
      <c r="B217"/>
      <c r="F217" s="3">
        <f t="shared" si="6"/>
        <v>45873</v>
      </c>
      <c r="G217" s="2" t="e">
        <f t="shared" si="7"/>
        <v>#N/A</v>
      </c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16" x14ac:dyDescent="0.2">
      <c r="A218"/>
      <c r="B218"/>
      <c r="F218" s="3">
        <f t="shared" si="6"/>
        <v>45874</v>
      </c>
      <c r="G218" s="2" t="e">
        <f t="shared" si="7"/>
        <v>#N/A</v>
      </c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16" x14ac:dyDescent="0.2">
      <c r="A219"/>
      <c r="B219"/>
      <c r="F219" s="3">
        <f t="shared" si="6"/>
        <v>45875</v>
      </c>
      <c r="G219" s="2" t="e">
        <f t="shared" si="7"/>
        <v>#N/A</v>
      </c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16" x14ac:dyDescent="0.2">
      <c r="A220"/>
      <c r="B220"/>
      <c r="F220" s="3">
        <f t="shared" si="6"/>
        <v>45876</v>
      </c>
      <c r="G220" s="2" t="e">
        <f t="shared" si="7"/>
        <v>#N/A</v>
      </c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16" x14ac:dyDescent="0.2">
      <c r="A221"/>
      <c r="B221"/>
      <c r="F221" s="3">
        <f t="shared" si="6"/>
        <v>45877</v>
      </c>
      <c r="G221" s="2" t="e">
        <f t="shared" si="7"/>
        <v>#N/A</v>
      </c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16" x14ac:dyDescent="0.2">
      <c r="A222"/>
      <c r="B222"/>
      <c r="F222" s="3">
        <f t="shared" si="6"/>
        <v>45878</v>
      </c>
      <c r="G222" s="2" t="e">
        <f t="shared" si="7"/>
        <v>#N/A</v>
      </c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16" x14ac:dyDescent="0.2">
      <c r="A223"/>
      <c r="B223"/>
      <c r="F223" s="3">
        <f t="shared" si="6"/>
        <v>45879</v>
      </c>
      <c r="G223" s="2" t="e">
        <f t="shared" si="7"/>
        <v>#N/A</v>
      </c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16" x14ac:dyDescent="0.2">
      <c r="A224"/>
      <c r="B224"/>
      <c r="F224" s="3">
        <f t="shared" si="6"/>
        <v>45880</v>
      </c>
      <c r="G224" s="2" t="e">
        <f t="shared" si="7"/>
        <v>#N/A</v>
      </c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16" x14ac:dyDescent="0.2">
      <c r="A225"/>
      <c r="B225"/>
      <c r="F225" s="3">
        <f t="shared" si="6"/>
        <v>45881</v>
      </c>
      <c r="G225" s="2" t="e">
        <f t="shared" si="7"/>
        <v>#N/A</v>
      </c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16" x14ac:dyDescent="0.2">
      <c r="A226"/>
      <c r="B226"/>
      <c r="F226" s="3">
        <f t="shared" si="6"/>
        <v>45882</v>
      </c>
      <c r="G226" s="2" t="e">
        <f t="shared" si="7"/>
        <v>#N/A</v>
      </c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16" x14ac:dyDescent="0.2">
      <c r="A227"/>
      <c r="B227"/>
      <c r="F227" s="3">
        <f t="shared" si="6"/>
        <v>45883</v>
      </c>
      <c r="G227" s="2" t="e">
        <f t="shared" si="7"/>
        <v>#N/A</v>
      </c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16" x14ac:dyDescent="0.2">
      <c r="A228"/>
      <c r="B228"/>
      <c r="F228" s="3">
        <f t="shared" si="6"/>
        <v>45884</v>
      </c>
      <c r="G228" s="2" t="e">
        <f t="shared" si="7"/>
        <v>#N/A</v>
      </c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16" x14ac:dyDescent="0.2">
      <c r="A229"/>
      <c r="B229"/>
      <c r="F229" s="3">
        <f t="shared" si="6"/>
        <v>45885</v>
      </c>
      <c r="G229" s="2" t="e">
        <f t="shared" si="7"/>
        <v>#N/A</v>
      </c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16" x14ac:dyDescent="0.2">
      <c r="A230"/>
      <c r="B230"/>
      <c r="F230" s="3">
        <f t="shared" si="6"/>
        <v>45886</v>
      </c>
      <c r="G230" s="2" t="e">
        <f t="shared" si="7"/>
        <v>#N/A</v>
      </c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16" x14ac:dyDescent="0.2">
      <c r="A231"/>
      <c r="B231"/>
      <c r="F231" s="3">
        <f t="shared" si="6"/>
        <v>45887</v>
      </c>
      <c r="G231" s="2" t="e">
        <f t="shared" si="7"/>
        <v>#N/A</v>
      </c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16" x14ac:dyDescent="0.2">
      <c r="A232"/>
      <c r="B232"/>
      <c r="F232" s="3">
        <f t="shared" si="6"/>
        <v>45888</v>
      </c>
      <c r="G232" s="2" t="e">
        <f t="shared" si="7"/>
        <v>#N/A</v>
      </c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16" x14ac:dyDescent="0.2">
      <c r="A233"/>
      <c r="B233"/>
      <c r="F233" s="3">
        <f t="shared" si="6"/>
        <v>45889</v>
      </c>
      <c r="G233" s="2" t="e">
        <f t="shared" si="7"/>
        <v>#N/A</v>
      </c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16" x14ac:dyDescent="0.2">
      <c r="A234"/>
      <c r="B234"/>
      <c r="F234" s="3">
        <f t="shared" si="6"/>
        <v>45890</v>
      </c>
      <c r="G234" s="2" t="e">
        <f t="shared" si="7"/>
        <v>#N/A</v>
      </c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16" x14ac:dyDescent="0.2">
      <c r="A235"/>
      <c r="B235"/>
      <c r="F235" s="3">
        <f t="shared" si="6"/>
        <v>45891</v>
      </c>
      <c r="G235" s="2" t="e">
        <f t="shared" si="7"/>
        <v>#N/A</v>
      </c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16" x14ac:dyDescent="0.2">
      <c r="A236"/>
      <c r="B236"/>
      <c r="F236" s="3">
        <f t="shared" si="6"/>
        <v>45892</v>
      </c>
      <c r="G236" s="2" t="e">
        <f t="shared" si="7"/>
        <v>#N/A</v>
      </c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16" x14ac:dyDescent="0.2">
      <c r="A237"/>
      <c r="B237"/>
      <c r="F237" s="3">
        <f t="shared" si="6"/>
        <v>45893</v>
      </c>
      <c r="G237" s="2" t="e">
        <f t="shared" si="7"/>
        <v>#N/A</v>
      </c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16" x14ac:dyDescent="0.2">
      <c r="A238"/>
      <c r="B238"/>
      <c r="F238" s="3">
        <f t="shared" si="6"/>
        <v>45894</v>
      </c>
      <c r="G238" s="2" t="e">
        <f t="shared" si="7"/>
        <v>#N/A</v>
      </c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16" x14ac:dyDescent="0.2">
      <c r="A239"/>
      <c r="B239"/>
      <c r="F239" s="3">
        <f t="shared" si="6"/>
        <v>45895</v>
      </c>
      <c r="G239" s="2" t="e">
        <f t="shared" si="7"/>
        <v>#N/A</v>
      </c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16" x14ac:dyDescent="0.2">
      <c r="A240"/>
      <c r="B240"/>
      <c r="F240" s="3">
        <f t="shared" si="6"/>
        <v>45896</v>
      </c>
      <c r="G240" s="2" t="e">
        <f t="shared" si="7"/>
        <v>#N/A</v>
      </c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16" x14ac:dyDescent="0.2">
      <c r="A241"/>
      <c r="B241"/>
      <c r="F241" s="3">
        <f t="shared" si="6"/>
        <v>45897</v>
      </c>
      <c r="G241" s="2" t="e">
        <f t="shared" si="7"/>
        <v>#N/A</v>
      </c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16" x14ac:dyDescent="0.2">
      <c r="A242"/>
      <c r="B242"/>
      <c r="F242" s="3">
        <f t="shared" si="6"/>
        <v>45898</v>
      </c>
      <c r="G242" s="2" t="e">
        <f t="shared" si="7"/>
        <v>#N/A</v>
      </c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16" x14ac:dyDescent="0.2">
      <c r="A243"/>
      <c r="B243"/>
      <c r="F243" s="3">
        <f t="shared" si="6"/>
        <v>45899</v>
      </c>
      <c r="G243" s="2" t="e">
        <f t="shared" si="7"/>
        <v>#N/A</v>
      </c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16" x14ac:dyDescent="0.2">
      <c r="A244"/>
      <c r="B244"/>
      <c r="F244" s="3">
        <f t="shared" si="6"/>
        <v>45900</v>
      </c>
      <c r="G244" s="2" t="e">
        <f t="shared" si="7"/>
        <v>#N/A</v>
      </c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16" x14ac:dyDescent="0.2">
      <c r="A245"/>
      <c r="B245"/>
      <c r="F245" s="3">
        <f t="shared" si="6"/>
        <v>45901</v>
      </c>
      <c r="G245" s="2" t="e">
        <f t="shared" si="7"/>
        <v>#N/A</v>
      </c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16" x14ac:dyDescent="0.2">
      <c r="A246"/>
      <c r="B246"/>
      <c r="F246" s="3">
        <f t="shared" si="6"/>
        <v>45902</v>
      </c>
      <c r="G246" s="2" t="e">
        <f t="shared" si="7"/>
        <v>#N/A</v>
      </c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16" x14ac:dyDescent="0.2">
      <c r="A247"/>
      <c r="B247"/>
      <c r="F247" s="3">
        <f t="shared" si="6"/>
        <v>45903</v>
      </c>
      <c r="G247" s="2" t="e">
        <f t="shared" si="7"/>
        <v>#N/A</v>
      </c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16" x14ac:dyDescent="0.2">
      <c r="A248"/>
      <c r="B248"/>
      <c r="F248" s="3">
        <f t="shared" si="6"/>
        <v>45904</v>
      </c>
      <c r="G248" s="2" t="e">
        <f t="shared" si="7"/>
        <v>#N/A</v>
      </c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16" x14ac:dyDescent="0.2">
      <c r="A249"/>
      <c r="B249"/>
      <c r="F249" s="3">
        <f t="shared" si="6"/>
        <v>45905</v>
      </c>
      <c r="G249" s="2" t="e">
        <f t="shared" si="7"/>
        <v>#N/A</v>
      </c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16" x14ac:dyDescent="0.2">
      <c r="A250"/>
      <c r="B250"/>
      <c r="F250" s="3">
        <f t="shared" si="6"/>
        <v>45906</v>
      </c>
      <c r="G250" s="2" t="e">
        <f t="shared" si="7"/>
        <v>#N/A</v>
      </c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16" x14ac:dyDescent="0.2">
      <c r="A251"/>
      <c r="B251"/>
      <c r="F251" s="3">
        <f t="shared" si="6"/>
        <v>45907</v>
      </c>
      <c r="G251" s="2" t="e">
        <f t="shared" si="7"/>
        <v>#N/A</v>
      </c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16" x14ac:dyDescent="0.2">
      <c r="A252"/>
      <c r="B252"/>
      <c r="F252" s="3">
        <f t="shared" si="6"/>
        <v>45908</v>
      </c>
      <c r="G252" s="2" t="e">
        <f t="shared" si="7"/>
        <v>#N/A</v>
      </c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16" x14ac:dyDescent="0.2">
      <c r="A253"/>
      <c r="B253"/>
      <c r="F253" s="3">
        <f t="shared" si="6"/>
        <v>45909</v>
      </c>
      <c r="G253" s="2" t="e">
        <f t="shared" si="7"/>
        <v>#N/A</v>
      </c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16" x14ac:dyDescent="0.2">
      <c r="A254"/>
      <c r="B254"/>
      <c r="F254" s="3">
        <f t="shared" si="6"/>
        <v>45910</v>
      </c>
      <c r="G254" s="2" t="e">
        <f t="shared" si="7"/>
        <v>#N/A</v>
      </c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</row>
    <row r="255" spans="1:24" ht="16" x14ac:dyDescent="0.2">
      <c r="A255"/>
      <c r="B255"/>
      <c r="F255" s="3">
        <f t="shared" si="6"/>
        <v>45911</v>
      </c>
      <c r="G255" s="2" t="e">
        <f t="shared" si="7"/>
        <v>#N/A</v>
      </c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</row>
    <row r="256" spans="1:24" ht="16" x14ac:dyDescent="0.2">
      <c r="F256" s="3">
        <f t="shared" si="6"/>
        <v>45912</v>
      </c>
      <c r="G256" s="2" t="e">
        <f t="shared" si="7"/>
        <v>#N/A</v>
      </c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</row>
    <row r="257" spans="6:7" x14ac:dyDescent="0.15">
      <c r="F257" s="3">
        <f t="shared" si="6"/>
        <v>45913</v>
      </c>
      <c r="G257" s="2" t="e">
        <f t="shared" si="7"/>
        <v>#N/A</v>
      </c>
    </row>
    <row r="258" spans="6:7" x14ac:dyDescent="0.15">
      <c r="F258" s="3">
        <f t="shared" si="6"/>
        <v>45914</v>
      </c>
      <c r="G258" s="2" t="e">
        <f t="shared" si="7"/>
        <v>#N/A</v>
      </c>
    </row>
    <row r="259" spans="6:7" x14ac:dyDescent="0.15">
      <c r="F259" s="3">
        <f t="shared" si="6"/>
        <v>45915</v>
      </c>
      <c r="G259" s="2" t="e">
        <f t="shared" si="7"/>
        <v>#N/A</v>
      </c>
    </row>
    <row r="260" spans="6:7" x14ac:dyDescent="0.15">
      <c r="F260" s="3">
        <f t="shared" ref="F260:F323" si="8">F259+1</f>
        <v>45916</v>
      </c>
      <c r="G260" s="2" t="e">
        <f t="shared" ref="G260:G323" si="9">VLOOKUP(F260,A:B,2,FALSE)</f>
        <v>#N/A</v>
      </c>
    </row>
    <row r="261" spans="6:7" x14ac:dyDescent="0.15">
      <c r="F261" s="3">
        <f t="shared" si="8"/>
        <v>45917</v>
      </c>
      <c r="G261" s="2" t="e">
        <f t="shared" si="9"/>
        <v>#N/A</v>
      </c>
    </row>
    <row r="262" spans="6:7" x14ac:dyDescent="0.15">
      <c r="F262" s="3">
        <f t="shared" si="8"/>
        <v>45918</v>
      </c>
      <c r="G262" s="2" t="e">
        <f t="shared" si="9"/>
        <v>#N/A</v>
      </c>
    </row>
    <row r="263" spans="6:7" x14ac:dyDescent="0.15">
      <c r="F263" s="3">
        <f t="shared" si="8"/>
        <v>45919</v>
      </c>
      <c r="G263" s="2" t="e">
        <f t="shared" si="9"/>
        <v>#N/A</v>
      </c>
    </row>
    <row r="264" spans="6:7" x14ac:dyDescent="0.15">
      <c r="F264" s="3">
        <f t="shared" si="8"/>
        <v>45920</v>
      </c>
      <c r="G264" s="2" t="e">
        <f t="shared" si="9"/>
        <v>#N/A</v>
      </c>
    </row>
    <row r="265" spans="6:7" x14ac:dyDescent="0.15">
      <c r="F265" s="3">
        <f t="shared" si="8"/>
        <v>45921</v>
      </c>
      <c r="G265" s="2" t="e">
        <f t="shared" si="9"/>
        <v>#N/A</v>
      </c>
    </row>
    <row r="266" spans="6:7" x14ac:dyDescent="0.15">
      <c r="F266" s="3">
        <f t="shared" si="8"/>
        <v>45922</v>
      </c>
      <c r="G266" s="2" t="e">
        <f t="shared" si="9"/>
        <v>#N/A</v>
      </c>
    </row>
    <row r="267" spans="6:7" x14ac:dyDescent="0.15">
      <c r="F267" s="3">
        <f t="shared" si="8"/>
        <v>45923</v>
      </c>
      <c r="G267" s="2" t="e">
        <f t="shared" si="9"/>
        <v>#N/A</v>
      </c>
    </row>
    <row r="268" spans="6:7" x14ac:dyDescent="0.15">
      <c r="F268" s="3">
        <f t="shared" si="8"/>
        <v>45924</v>
      </c>
      <c r="G268" s="2" t="e">
        <f t="shared" si="9"/>
        <v>#N/A</v>
      </c>
    </row>
    <row r="269" spans="6:7" x14ac:dyDescent="0.15">
      <c r="F269" s="3">
        <f t="shared" si="8"/>
        <v>45925</v>
      </c>
      <c r="G269" s="2" t="e">
        <f t="shared" si="9"/>
        <v>#N/A</v>
      </c>
    </row>
    <row r="270" spans="6:7" x14ac:dyDescent="0.15">
      <c r="F270" s="3">
        <f t="shared" si="8"/>
        <v>45926</v>
      </c>
      <c r="G270" s="2" t="e">
        <f t="shared" si="9"/>
        <v>#N/A</v>
      </c>
    </row>
    <row r="271" spans="6:7" x14ac:dyDescent="0.15">
      <c r="F271" s="3">
        <f t="shared" si="8"/>
        <v>45927</v>
      </c>
      <c r="G271" s="2" t="e">
        <f t="shared" si="9"/>
        <v>#N/A</v>
      </c>
    </row>
    <row r="272" spans="6:7" x14ac:dyDescent="0.15">
      <c r="F272" s="3">
        <f t="shared" si="8"/>
        <v>45928</v>
      </c>
      <c r="G272" s="2" t="e">
        <f t="shared" si="9"/>
        <v>#N/A</v>
      </c>
    </row>
    <row r="273" spans="6:8" x14ac:dyDescent="0.15">
      <c r="F273" s="3">
        <f t="shared" si="8"/>
        <v>45929</v>
      </c>
      <c r="G273" s="2" t="e">
        <f t="shared" si="9"/>
        <v>#N/A</v>
      </c>
    </row>
    <row r="274" spans="6:8" x14ac:dyDescent="0.15">
      <c r="F274" s="3">
        <f t="shared" si="8"/>
        <v>45930</v>
      </c>
      <c r="G274" s="2" t="e">
        <f t="shared" si="9"/>
        <v>#N/A</v>
      </c>
    </row>
    <row r="275" spans="6:8" x14ac:dyDescent="0.15">
      <c r="F275" s="3">
        <f t="shared" si="8"/>
        <v>45931</v>
      </c>
      <c r="G275" s="2" t="e">
        <f t="shared" si="9"/>
        <v>#N/A</v>
      </c>
      <c r="H275" s="24"/>
    </row>
    <row r="276" spans="6:8" x14ac:dyDescent="0.15">
      <c r="F276" s="3">
        <f t="shared" si="8"/>
        <v>45932</v>
      </c>
      <c r="G276" s="2" t="e">
        <f t="shared" si="9"/>
        <v>#N/A</v>
      </c>
    </row>
    <row r="277" spans="6:8" x14ac:dyDescent="0.15">
      <c r="F277" s="3">
        <f t="shared" si="8"/>
        <v>45933</v>
      </c>
      <c r="G277" s="2" t="e">
        <f t="shared" si="9"/>
        <v>#N/A</v>
      </c>
    </row>
    <row r="278" spans="6:8" x14ac:dyDescent="0.15">
      <c r="F278" s="3">
        <f t="shared" si="8"/>
        <v>45934</v>
      </c>
      <c r="G278" s="2" t="e">
        <f t="shared" si="9"/>
        <v>#N/A</v>
      </c>
    </row>
    <row r="279" spans="6:8" x14ac:dyDescent="0.15">
      <c r="F279" s="3">
        <f t="shared" si="8"/>
        <v>45935</v>
      </c>
      <c r="G279" s="2" t="e">
        <f t="shared" si="9"/>
        <v>#N/A</v>
      </c>
    </row>
    <row r="280" spans="6:8" x14ac:dyDescent="0.15">
      <c r="F280" s="3">
        <f t="shared" si="8"/>
        <v>45936</v>
      </c>
      <c r="G280" s="2" t="e">
        <f t="shared" si="9"/>
        <v>#N/A</v>
      </c>
    </row>
    <row r="281" spans="6:8" x14ac:dyDescent="0.15">
      <c r="F281" s="3">
        <f t="shared" si="8"/>
        <v>45937</v>
      </c>
      <c r="G281" s="2" t="e">
        <f t="shared" si="9"/>
        <v>#N/A</v>
      </c>
    </row>
    <row r="282" spans="6:8" x14ac:dyDescent="0.15">
      <c r="F282" s="3">
        <f t="shared" si="8"/>
        <v>45938</v>
      </c>
      <c r="G282" s="2" t="e">
        <f t="shared" si="9"/>
        <v>#N/A</v>
      </c>
    </row>
    <row r="283" spans="6:8" x14ac:dyDescent="0.15">
      <c r="F283" s="3">
        <f t="shared" si="8"/>
        <v>45939</v>
      </c>
      <c r="G283" s="2" t="e">
        <f t="shared" si="9"/>
        <v>#N/A</v>
      </c>
    </row>
    <row r="284" spans="6:8" x14ac:dyDescent="0.15">
      <c r="F284" s="3">
        <f t="shared" si="8"/>
        <v>45940</v>
      </c>
      <c r="G284" s="2" t="e">
        <f t="shared" si="9"/>
        <v>#N/A</v>
      </c>
    </row>
    <row r="285" spans="6:8" x14ac:dyDescent="0.15">
      <c r="F285" s="3">
        <f t="shared" si="8"/>
        <v>45941</v>
      </c>
      <c r="G285" s="2" t="e">
        <f t="shared" si="9"/>
        <v>#N/A</v>
      </c>
    </row>
    <row r="286" spans="6:8" x14ac:dyDescent="0.15">
      <c r="F286" s="3">
        <f t="shared" si="8"/>
        <v>45942</v>
      </c>
      <c r="G286" s="2" t="e">
        <f t="shared" si="9"/>
        <v>#N/A</v>
      </c>
    </row>
    <row r="287" spans="6:8" x14ac:dyDescent="0.15">
      <c r="F287" s="3">
        <f t="shared" si="8"/>
        <v>45943</v>
      </c>
      <c r="G287" s="2" t="e">
        <f t="shared" si="9"/>
        <v>#N/A</v>
      </c>
    </row>
    <row r="288" spans="6:8" x14ac:dyDescent="0.15">
      <c r="F288" s="3">
        <f t="shared" si="8"/>
        <v>45944</v>
      </c>
      <c r="G288" s="2" t="e">
        <f t="shared" si="9"/>
        <v>#N/A</v>
      </c>
    </row>
    <row r="289" spans="6:7" x14ac:dyDescent="0.15">
      <c r="F289" s="3">
        <f t="shared" si="8"/>
        <v>45945</v>
      </c>
      <c r="G289" s="2" t="e">
        <f t="shared" si="9"/>
        <v>#N/A</v>
      </c>
    </row>
    <row r="290" spans="6:7" x14ac:dyDescent="0.15">
      <c r="F290" s="3">
        <f t="shared" si="8"/>
        <v>45946</v>
      </c>
      <c r="G290" s="2" t="e">
        <f t="shared" si="9"/>
        <v>#N/A</v>
      </c>
    </row>
    <row r="291" spans="6:7" x14ac:dyDescent="0.15">
      <c r="F291" s="3">
        <f t="shared" si="8"/>
        <v>45947</v>
      </c>
      <c r="G291" s="2" t="e">
        <f t="shared" si="9"/>
        <v>#N/A</v>
      </c>
    </row>
    <row r="292" spans="6:7" x14ac:dyDescent="0.15">
      <c r="F292" s="3">
        <f t="shared" si="8"/>
        <v>45948</v>
      </c>
      <c r="G292" s="2" t="e">
        <f t="shared" si="9"/>
        <v>#N/A</v>
      </c>
    </row>
    <row r="293" spans="6:7" x14ac:dyDescent="0.15">
      <c r="F293" s="3">
        <f t="shared" si="8"/>
        <v>45949</v>
      </c>
      <c r="G293" s="2" t="e">
        <f t="shared" si="9"/>
        <v>#N/A</v>
      </c>
    </row>
    <row r="294" spans="6:7" x14ac:dyDescent="0.15">
      <c r="F294" s="3">
        <f t="shared" si="8"/>
        <v>45950</v>
      </c>
      <c r="G294" s="2" t="e">
        <f t="shared" si="9"/>
        <v>#N/A</v>
      </c>
    </row>
    <row r="295" spans="6:7" x14ac:dyDescent="0.15">
      <c r="F295" s="3">
        <f t="shared" si="8"/>
        <v>45951</v>
      </c>
      <c r="G295" s="2" t="e">
        <f t="shared" si="9"/>
        <v>#N/A</v>
      </c>
    </row>
    <row r="296" spans="6:7" x14ac:dyDescent="0.15">
      <c r="F296" s="3">
        <f t="shared" si="8"/>
        <v>45952</v>
      </c>
      <c r="G296" s="2" t="e">
        <f t="shared" si="9"/>
        <v>#N/A</v>
      </c>
    </row>
    <row r="297" spans="6:7" x14ac:dyDescent="0.15">
      <c r="F297" s="3">
        <f t="shared" si="8"/>
        <v>45953</v>
      </c>
      <c r="G297" s="2" t="e">
        <f t="shared" si="9"/>
        <v>#N/A</v>
      </c>
    </row>
    <row r="298" spans="6:7" x14ac:dyDescent="0.15">
      <c r="F298" s="3">
        <f t="shared" si="8"/>
        <v>45954</v>
      </c>
      <c r="G298" s="2" t="e">
        <f t="shared" si="9"/>
        <v>#N/A</v>
      </c>
    </row>
    <row r="299" spans="6:7" x14ac:dyDescent="0.15">
      <c r="F299" s="3">
        <f t="shared" si="8"/>
        <v>45955</v>
      </c>
      <c r="G299" s="2" t="e">
        <f t="shared" si="9"/>
        <v>#N/A</v>
      </c>
    </row>
    <row r="300" spans="6:7" x14ac:dyDescent="0.15">
      <c r="F300" s="3">
        <f t="shared" si="8"/>
        <v>45956</v>
      </c>
      <c r="G300" s="2" t="e">
        <f t="shared" si="9"/>
        <v>#N/A</v>
      </c>
    </row>
    <row r="301" spans="6:7" x14ac:dyDescent="0.15">
      <c r="F301" s="3">
        <f t="shared" si="8"/>
        <v>45957</v>
      </c>
      <c r="G301" s="2" t="e">
        <f t="shared" si="9"/>
        <v>#N/A</v>
      </c>
    </row>
    <row r="302" spans="6:7" x14ac:dyDescent="0.15">
      <c r="F302" s="3">
        <f t="shared" si="8"/>
        <v>45958</v>
      </c>
      <c r="G302" s="2" t="e">
        <f t="shared" si="9"/>
        <v>#N/A</v>
      </c>
    </row>
    <row r="303" spans="6:7" x14ac:dyDescent="0.15">
      <c r="F303" s="3">
        <f t="shared" si="8"/>
        <v>45959</v>
      </c>
      <c r="G303" s="2" t="e">
        <f t="shared" si="9"/>
        <v>#N/A</v>
      </c>
    </row>
    <row r="304" spans="6:7" x14ac:dyDescent="0.15">
      <c r="F304" s="3">
        <f t="shared" si="8"/>
        <v>45960</v>
      </c>
      <c r="G304" s="2" t="e">
        <f t="shared" si="9"/>
        <v>#N/A</v>
      </c>
    </row>
    <row r="305" spans="6:7" x14ac:dyDescent="0.15">
      <c r="F305" s="3">
        <f t="shared" si="8"/>
        <v>45961</v>
      </c>
      <c r="G305" s="2" t="e">
        <f t="shared" si="9"/>
        <v>#N/A</v>
      </c>
    </row>
    <row r="306" spans="6:7" x14ac:dyDescent="0.15">
      <c r="F306" s="3">
        <f t="shared" si="8"/>
        <v>45962</v>
      </c>
      <c r="G306" s="2" t="e">
        <f t="shared" si="9"/>
        <v>#N/A</v>
      </c>
    </row>
    <row r="307" spans="6:7" x14ac:dyDescent="0.15">
      <c r="F307" s="3">
        <f t="shared" si="8"/>
        <v>45963</v>
      </c>
      <c r="G307" s="2" t="e">
        <f t="shared" si="9"/>
        <v>#N/A</v>
      </c>
    </row>
    <row r="308" spans="6:7" x14ac:dyDescent="0.15">
      <c r="F308" s="3">
        <f t="shared" si="8"/>
        <v>45964</v>
      </c>
      <c r="G308" s="2" t="e">
        <f t="shared" si="9"/>
        <v>#N/A</v>
      </c>
    </row>
    <row r="309" spans="6:7" x14ac:dyDescent="0.15">
      <c r="F309" s="3">
        <f t="shared" si="8"/>
        <v>45965</v>
      </c>
      <c r="G309" s="2" t="e">
        <f t="shared" si="9"/>
        <v>#N/A</v>
      </c>
    </row>
    <row r="310" spans="6:7" x14ac:dyDescent="0.15">
      <c r="F310" s="3">
        <f t="shared" si="8"/>
        <v>45966</v>
      </c>
      <c r="G310" s="2" t="e">
        <f t="shared" si="9"/>
        <v>#N/A</v>
      </c>
    </row>
    <row r="311" spans="6:7" x14ac:dyDescent="0.15">
      <c r="F311" s="3">
        <f t="shared" si="8"/>
        <v>45967</v>
      </c>
      <c r="G311" s="2" t="e">
        <f t="shared" si="9"/>
        <v>#N/A</v>
      </c>
    </row>
    <row r="312" spans="6:7" x14ac:dyDescent="0.15">
      <c r="F312" s="3">
        <f t="shared" si="8"/>
        <v>45968</v>
      </c>
      <c r="G312" s="2" t="e">
        <f t="shared" si="9"/>
        <v>#N/A</v>
      </c>
    </row>
    <row r="313" spans="6:7" x14ac:dyDescent="0.15">
      <c r="F313" s="3">
        <f t="shared" si="8"/>
        <v>45969</v>
      </c>
      <c r="G313" s="2" t="e">
        <f t="shared" si="9"/>
        <v>#N/A</v>
      </c>
    </row>
    <row r="314" spans="6:7" x14ac:dyDescent="0.15">
      <c r="F314" s="3">
        <f t="shared" si="8"/>
        <v>45970</v>
      </c>
      <c r="G314" s="2" t="e">
        <f t="shared" si="9"/>
        <v>#N/A</v>
      </c>
    </row>
    <row r="315" spans="6:7" x14ac:dyDescent="0.15">
      <c r="F315" s="3">
        <f t="shared" si="8"/>
        <v>45971</v>
      </c>
      <c r="G315" s="2" t="e">
        <f t="shared" si="9"/>
        <v>#N/A</v>
      </c>
    </row>
    <row r="316" spans="6:7" x14ac:dyDescent="0.15">
      <c r="F316" s="3">
        <f t="shared" si="8"/>
        <v>45972</v>
      </c>
      <c r="G316" s="2" t="e">
        <f t="shared" si="9"/>
        <v>#N/A</v>
      </c>
    </row>
    <row r="317" spans="6:7" x14ac:dyDescent="0.15">
      <c r="F317" s="3">
        <f t="shared" si="8"/>
        <v>45973</v>
      </c>
      <c r="G317" s="2" t="e">
        <f t="shared" si="9"/>
        <v>#N/A</v>
      </c>
    </row>
    <row r="318" spans="6:7" x14ac:dyDescent="0.15">
      <c r="F318" s="3">
        <f t="shared" si="8"/>
        <v>45974</v>
      </c>
      <c r="G318" s="2" t="e">
        <f t="shared" si="9"/>
        <v>#N/A</v>
      </c>
    </row>
    <row r="319" spans="6:7" x14ac:dyDescent="0.15">
      <c r="F319" s="3">
        <f t="shared" si="8"/>
        <v>45975</v>
      </c>
      <c r="G319" s="2" t="e">
        <f t="shared" si="9"/>
        <v>#N/A</v>
      </c>
    </row>
    <row r="320" spans="6:7" x14ac:dyDescent="0.15">
      <c r="F320" s="3">
        <f t="shared" si="8"/>
        <v>45976</v>
      </c>
      <c r="G320" s="2" t="e">
        <f t="shared" si="9"/>
        <v>#N/A</v>
      </c>
    </row>
    <row r="321" spans="6:7" x14ac:dyDescent="0.15">
      <c r="F321" s="3">
        <f t="shared" si="8"/>
        <v>45977</v>
      </c>
      <c r="G321" s="2" t="e">
        <f t="shared" si="9"/>
        <v>#N/A</v>
      </c>
    </row>
    <row r="322" spans="6:7" x14ac:dyDescent="0.15">
      <c r="F322" s="3">
        <f t="shared" si="8"/>
        <v>45978</v>
      </c>
      <c r="G322" s="2" t="e">
        <f t="shared" si="9"/>
        <v>#N/A</v>
      </c>
    </row>
    <row r="323" spans="6:7" x14ac:dyDescent="0.15">
      <c r="F323" s="3">
        <f t="shared" si="8"/>
        <v>45979</v>
      </c>
      <c r="G323" s="2" t="e">
        <f t="shared" si="9"/>
        <v>#N/A</v>
      </c>
    </row>
    <row r="324" spans="6:7" x14ac:dyDescent="0.15">
      <c r="F324" s="3">
        <f t="shared" ref="F324:F366" si="10">F323+1</f>
        <v>45980</v>
      </c>
      <c r="G324" s="2" t="e">
        <f t="shared" ref="G324:G366" si="11">VLOOKUP(F324,A:B,2,FALSE)</f>
        <v>#N/A</v>
      </c>
    </row>
    <row r="325" spans="6:7" x14ac:dyDescent="0.15">
      <c r="F325" s="3">
        <f t="shared" si="10"/>
        <v>45981</v>
      </c>
      <c r="G325" s="2" t="e">
        <f t="shared" si="11"/>
        <v>#N/A</v>
      </c>
    </row>
    <row r="326" spans="6:7" x14ac:dyDescent="0.15">
      <c r="F326" s="3">
        <f t="shared" si="10"/>
        <v>45982</v>
      </c>
      <c r="G326" s="2" t="e">
        <f t="shared" si="11"/>
        <v>#N/A</v>
      </c>
    </row>
    <row r="327" spans="6:7" x14ac:dyDescent="0.15">
      <c r="F327" s="3">
        <f t="shared" si="10"/>
        <v>45983</v>
      </c>
      <c r="G327" s="2" t="e">
        <f t="shared" si="11"/>
        <v>#N/A</v>
      </c>
    </row>
    <row r="328" spans="6:7" x14ac:dyDescent="0.15">
      <c r="F328" s="3">
        <f t="shared" si="10"/>
        <v>45984</v>
      </c>
      <c r="G328" s="2" t="e">
        <f t="shared" si="11"/>
        <v>#N/A</v>
      </c>
    </row>
    <row r="329" spans="6:7" x14ac:dyDescent="0.15">
      <c r="F329" s="3">
        <f t="shared" si="10"/>
        <v>45985</v>
      </c>
      <c r="G329" s="2" t="e">
        <f t="shared" si="11"/>
        <v>#N/A</v>
      </c>
    </row>
    <row r="330" spans="6:7" x14ac:dyDescent="0.15">
      <c r="F330" s="3">
        <f t="shared" si="10"/>
        <v>45986</v>
      </c>
      <c r="G330" s="2" t="e">
        <f t="shared" si="11"/>
        <v>#N/A</v>
      </c>
    </row>
    <row r="331" spans="6:7" x14ac:dyDescent="0.15">
      <c r="F331" s="3">
        <f t="shared" si="10"/>
        <v>45987</v>
      </c>
      <c r="G331" s="2" t="e">
        <f t="shared" si="11"/>
        <v>#N/A</v>
      </c>
    </row>
    <row r="332" spans="6:7" x14ac:dyDescent="0.15">
      <c r="F332" s="3">
        <f t="shared" si="10"/>
        <v>45988</v>
      </c>
      <c r="G332" s="2" t="e">
        <f t="shared" si="11"/>
        <v>#N/A</v>
      </c>
    </row>
    <row r="333" spans="6:7" x14ac:dyDescent="0.15">
      <c r="F333" s="3">
        <f t="shared" si="10"/>
        <v>45989</v>
      </c>
      <c r="G333" s="2" t="e">
        <f t="shared" si="11"/>
        <v>#N/A</v>
      </c>
    </row>
    <row r="334" spans="6:7" x14ac:dyDescent="0.15">
      <c r="F334" s="3">
        <f t="shared" si="10"/>
        <v>45990</v>
      </c>
      <c r="G334" s="2" t="e">
        <f t="shared" si="11"/>
        <v>#N/A</v>
      </c>
    </row>
    <row r="335" spans="6:7" x14ac:dyDescent="0.15">
      <c r="F335" s="3">
        <f t="shared" si="10"/>
        <v>45991</v>
      </c>
      <c r="G335" s="2" t="e">
        <f t="shared" si="11"/>
        <v>#N/A</v>
      </c>
    </row>
    <row r="336" spans="6:7" x14ac:dyDescent="0.15">
      <c r="F336" s="3">
        <f t="shared" si="10"/>
        <v>45992</v>
      </c>
      <c r="G336" s="2" t="e">
        <f t="shared" si="11"/>
        <v>#N/A</v>
      </c>
    </row>
    <row r="337" spans="6:7" x14ac:dyDescent="0.15">
      <c r="F337" s="3">
        <f t="shared" si="10"/>
        <v>45993</v>
      </c>
      <c r="G337" s="2" t="e">
        <f t="shared" si="11"/>
        <v>#N/A</v>
      </c>
    </row>
    <row r="338" spans="6:7" x14ac:dyDescent="0.15">
      <c r="F338" s="3">
        <f t="shared" si="10"/>
        <v>45994</v>
      </c>
      <c r="G338" s="2" t="e">
        <f t="shared" si="11"/>
        <v>#N/A</v>
      </c>
    </row>
    <row r="339" spans="6:7" x14ac:dyDescent="0.15">
      <c r="F339" s="3">
        <f t="shared" si="10"/>
        <v>45995</v>
      </c>
      <c r="G339" s="2" t="e">
        <f t="shared" si="11"/>
        <v>#N/A</v>
      </c>
    </row>
    <row r="340" spans="6:7" x14ac:dyDescent="0.15">
      <c r="F340" s="3">
        <f t="shared" si="10"/>
        <v>45996</v>
      </c>
      <c r="G340" s="2" t="e">
        <f t="shared" si="11"/>
        <v>#N/A</v>
      </c>
    </row>
    <row r="341" spans="6:7" x14ac:dyDescent="0.15">
      <c r="F341" s="3">
        <f t="shared" si="10"/>
        <v>45997</v>
      </c>
      <c r="G341" s="2" t="e">
        <f t="shared" si="11"/>
        <v>#N/A</v>
      </c>
    </row>
    <row r="342" spans="6:7" x14ac:dyDescent="0.15">
      <c r="F342" s="3">
        <f t="shared" si="10"/>
        <v>45998</v>
      </c>
      <c r="G342" s="2" t="e">
        <f t="shared" si="11"/>
        <v>#N/A</v>
      </c>
    </row>
    <row r="343" spans="6:7" x14ac:dyDescent="0.15">
      <c r="F343" s="3">
        <f t="shared" si="10"/>
        <v>45999</v>
      </c>
      <c r="G343" s="2" t="e">
        <f t="shared" si="11"/>
        <v>#N/A</v>
      </c>
    </row>
    <row r="344" spans="6:7" x14ac:dyDescent="0.15">
      <c r="F344" s="3">
        <f t="shared" si="10"/>
        <v>46000</v>
      </c>
      <c r="G344" s="2" t="e">
        <f t="shared" si="11"/>
        <v>#N/A</v>
      </c>
    </row>
    <row r="345" spans="6:7" x14ac:dyDescent="0.15">
      <c r="F345" s="3">
        <f t="shared" si="10"/>
        <v>46001</v>
      </c>
      <c r="G345" s="2" t="e">
        <f t="shared" si="11"/>
        <v>#N/A</v>
      </c>
    </row>
    <row r="346" spans="6:7" x14ac:dyDescent="0.15">
      <c r="F346" s="3">
        <f t="shared" si="10"/>
        <v>46002</v>
      </c>
      <c r="G346" s="2" t="e">
        <f t="shared" si="11"/>
        <v>#N/A</v>
      </c>
    </row>
    <row r="347" spans="6:7" x14ac:dyDescent="0.15">
      <c r="F347" s="3">
        <f t="shared" si="10"/>
        <v>46003</v>
      </c>
      <c r="G347" s="2" t="e">
        <f t="shared" si="11"/>
        <v>#N/A</v>
      </c>
    </row>
    <row r="348" spans="6:7" x14ac:dyDescent="0.15">
      <c r="F348" s="3">
        <f t="shared" si="10"/>
        <v>46004</v>
      </c>
      <c r="G348" s="2" t="e">
        <f t="shared" si="11"/>
        <v>#N/A</v>
      </c>
    </row>
    <row r="349" spans="6:7" x14ac:dyDescent="0.15">
      <c r="F349" s="3">
        <f t="shared" si="10"/>
        <v>46005</v>
      </c>
      <c r="G349" s="2" t="e">
        <f t="shared" si="11"/>
        <v>#N/A</v>
      </c>
    </row>
    <row r="350" spans="6:7" x14ac:dyDescent="0.15">
      <c r="F350" s="3">
        <f t="shared" si="10"/>
        <v>46006</v>
      </c>
      <c r="G350" s="2" t="e">
        <f t="shared" si="11"/>
        <v>#N/A</v>
      </c>
    </row>
    <row r="351" spans="6:7" x14ac:dyDescent="0.15">
      <c r="F351" s="3">
        <f t="shared" si="10"/>
        <v>46007</v>
      </c>
      <c r="G351" s="2" t="e">
        <f t="shared" si="11"/>
        <v>#N/A</v>
      </c>
    </row>
    <row r="352" spans="6:7" x14ac:dyDescent="0.15">
      <c r="F352" s="3">
        <f t="shared" si="10"/>
        <v>46008</v>
      </c>
      <c r="G352" s="2" t="e">
        <f t="shared" si="11"/>
        <v>#N/A</v>
      </c>
    </row>
    <row r="353" spans="6:7" x14ac:dyDescent="0.15">
      <c r="F353" s="3">
        <f t="shared" si="10"/>
        <v>46009</v>
      </c>
      <c r="G353" s="2" t="e">
        <f t="shared" si="11"/>
        <v>#N/A</v>
      </c>
    </row>
    <row r="354" spans="6:7" x14ac:dyDescent="0.15">
      <c r="F354" s="3">
        <f t="shared" si="10"/>
        <v>46010</v>
      </c>
      <c r="G354" s="2" t="e">
        <f t="shared" si="11"/>
        <v>#N/A</v>
      </c>
    </row>
    <row r="355" spans="6:7" x14ac:dyDescent="0.15">
      <c r="F355" s="3">
        <f t="shared" si="10"/>
        <v>46011</v>
      </c>
      <c r="G355" s="2" t="e">
        <f t="shared" si="11"/>
        <v>#N/A</v>
      </c>
    </row>
    <row r="356" spans="6:7" x14ac:dyDescent="0.15">
      <c r="F356" s="3">
        <f t="shared" si="10"/>
        <v>46012</v>
      </c>
      <c r="G356" s="2" t="e">
        <f t="shared" si="11"/>
        <v>#N/A</v>
      </c>
    </row>
    <row r="357" spans="6:7" x14ac:dyDescent="0.15">
      <c r="F357" s="3">
        <f t="shared" si="10"/>
        <v>46013</v>
      </c>
      <c r="G357" s="2" t="e">
        <f t="shared" si="11"/>
        <v>#N/A</v>
      </c>
    </row>
    <row r="358" spans="6:7" x14ac:dyDescent="0.15">
      <c r="F358" s="3">
        <f t="shared" si="10"/>
        <v>46014</v>
      </c>
      <c r="G358" s="2" t="e">
        <f t="shared" si="11"/>
        <v>#N/A</v>
      </c>
    </row>
    <row r="359" spans="6:7" x14ac:dyDescent="0.15">
      <c r="F359" s="3">
        <f t="shared" si="10"/>
        <v>46015</v>
      </c>
      <c r="G359" s="2" t="e">
        <f t="shared" si="11"/>
        <v>#N/A</v>
      </c>
    </row>
    <row r="360" spans="6:7" x14ac:dyDescent="0.15">
      <c r="F360" s="3">
        <f t="shared" si="10"/>
        <v>46016</v>
      </c>
      <c r="G360" s="2" t="e">
        <f t="shared" si="11"/>
        <v>#N/A</v>
      </c>
    </row>
    <row r="361" spans="6:7" x14ac:dyDescent="0.15">
      <c r="F361" s="3">
        <f t="shared" si="10"/>
        <v>46017</v>
      </c>
      <c r="G361" s="2" t="e">
        <f t="shared" si="11"/>
        <v>#N/A</v>
      </c>
    </row>
    <row r="362" spans="6:7" x14ac:dyDescent="0.15">
      <c r="F362" s="3">
        <f t="shared" si="10"/>
        <v>46018</v>
      </c>
      <c r="G362" s="2" t="e">
        <f t="shared" si="11"/>
        <v>#N/A</v>
      </c>
    </row>
    <row r="363" spans="6:7" x14ac:dyDescent="0.15">
      <c r="F363" s="3">
        <f t="shared" si="10"/>
        <v>46019</v>
      </c>
      <c r="G363" s="2" t="e">
        <f t="shared" si="11"/>
        <v>#N/A</v>
      </c>
    </row>
    <row r="364" spans="6:7" x14ac:dyDescent="0.15">
      <c r="F364" s="3">
        <f t="shared" si="10"/>
        <v>46020</v>
      </c>
      <c r="G364" s="2" t="e">
        <f t="shared" si="11"/>
        <v>#N/A</v>
      </c>
    </row>
    <row r="365" spans="6:7" x14ac:dyDescent="0.15">
      <c r="F365" s="3">
        <f t="shared" si="10"/>
        <v>46021</v>
      </c>
      <c r="G365" s="2" t="e">
        <f t="shared" si="11"/>
        <v>#N/A</v>
      </c>
    </row>
    <row r="366" spans="6:7" x14ac:dyDescent="0.15">
      <c r="F366" s="3">
        <f t="shared" si="10"/>
        <v>46022</v>
      </c>
      <c r="G366" s="2" t="e">
        <f t="shared" si="11"/>
        <v>#N/A</v>
      </c>
    </row>
    <row r="367" spans="6:7" x14ac:dyDescent="0.15">
      <c r="F367" s="3"/>
    </row>
  </sheetData>
  <conditionalFormatting sqref="G1:G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 filterMode="1">
    <tabColor rgb="FFFF0000"/>
  </sheetPr>
  <dimension ref="A1:T430"/>
  <sheetViews>
    <sheetView showGridLines="0" workbookViewId="0">
      <pane ySplit="1" topLeftCell="A2" activePane="bottomLeft" state="frozen"/>
      <selection pane="bottomLeft" activeCell="C27" sqref="C27"/>
    </sheetView>
  </sheetViews>
  <sheetFormatPr baseColWidth="10" defaultRowHeight="16" x14ac:dyDescent="0.2"/>
  <cols>
    <col min="1" max="1" width="54" bestFit="1" customWidth="1"/>
    <col min="2" max="2" width="10.6640625" bestFit="1" customWidth="1"/>
    <col min="3" max="3" width="28.5" bestFit="1" customWidth="1"/>
    <col min="4" max="4" width="7.5" bestFit="1" customWidth="1"/>
    <col min="5" max="5" width="7.83203125" bestFit="1" customWidth="1"/>
    <col min="6" max="7" width="8.33203125" bestFit="1" customWidth="1"/>
    <col min="8" max="8" width="8.83203125" bestFit="1" customWidth="1"/>
    <col min="9" max="9" width="9.33203125" bestFit="1" customWidth="1"/>
    <col min="10" max="10" width="6.1640625" bestFit="1" customWidth="1"/>
    <col min="11" max="11" width="14" bestFit="1" customWidth="1"/>
    <col min="12" max="12" width="48.83203125" bestFit="1" customWidth="1"/>
    <col min="13" max="13" width="36.6640625" bestFit="1" customWidth="1"/>
    <col min="14" max="14" width="59.33203125" bestFit="1" customWidth="1"/>
    <col min="15" max="15" width="52.5" bestFit="1" customWidth="1"/>
    <col min="16" max="16" width="77" bestFit="1" customWidth="1"/>
    <col min="17" max="17" width="116.83203125" bestFit="1" customWidth="1"/>
    <col min="18" max="18" width="14.5" bestFit="1" customWidth="1"/>
    <col min="19" max="19" width="14.33203125" bestFit="1" customWidth="1"/>
    <col min="20" max="20" width="7.1640625" bestFit="1" customWidth="1"/>
  </cols>
  <sheetData>
    <row r="1" spans="1:20" x14ac:dyDescent="0.2">
      <c r="A1" s="20" t="s">
        <v>0</v>
      </c>
      <c r="B1" s="20" t="s">
        <v>2</v>
      </c>
      <c r="C1" s="20" t="s">
        <v>3</v>
      </c>
      <c r="D1" s="22" t="s">
        <v>4</v>
      </c>
      <c r="E1" s="20" t="s">
        <v>5</v>
      </c>
      <c r="F1" s="20" t="s">
        <v>6</v>
      </c>
      <c r="G1" s="21" t="s">
        <v>23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  <c r="S1" t="s">
        <v>22</v>
      </c>
      <c r="T1" s="23" t="s">
        <v>46</v>
      </c>
    </row>
    <row r="2" spans="1:20" x14ac:dyDescent="0.2">
      <c r="A2" t="s">
        <v>68</v>
      </c>
      <c r="B2" t="s">
        <v>18</v>
      </c>
      <c r="C2" t="s">
        <v>19</v>
      </c>
      <c r="D2" s="25">
        <v>45671</v>
      </c>
      <c r="E2">
        <v>301</v>
      </c>
      <c r="F2">
        <v>310</v>
      </c>
      <c r="G2" s="26">
        <f>IF(ISNUMBER(H2),AVERAGE(H2:I2),AVERAGE(E2:F2))/700</f>
        <v>0.43642857142857144</v>
      </c>
      <c r="H2" t="s">
        <v>69</v>
      </c>
      <c r="I2" t="s">
        <v>69</v>
      </c>
      <c r="J2">
        <v>2024</v>
      </c>
      <c r="K2" t="s">
        <v>77</v>
      </c>
      <c r="L2" t="s">
        <v>78</v>
      </c>
      <c r="M2" t="s">
        <v>52</v>
      </c>
      <c r="N2" t="s">
        <v>20</v>
      </c>
      <c r="Q2" t="s">
        <v>79</v>
      </c>
      <c r="R2" t="s">
        <v>75</v>
      </c>
      <c r="S2" t="s">
        <v>76</v>
      </c>
      <c r="T2" t="s">
        <v>47</v>
      </c>
    </row>
    <row r="3" spans="1:20" x14ac:dyDescent="0.2">
      <c r="A3" t="s">
        <v>68</v>
      </c>
      <c r="B3" t="s">
        <v>18</v>
      </c>
      <c r="C3" t="s">
        <v>19</v>
      </c>
      <c r="D3" s="25">
        <v>45671</v>
      </c>
      <c r="E3">
        <v>301</v>
      </c>
      <c r="F3">
        <v>310</v>
      </c>
      <c r="G3" s="26">
        <f>IF(ISNUMBER(H3),AVERAGE(H3:I3),AVERAGE(E3:F3))/700</f>
        <v>0.43642857142857144</v>
      </c>
      <c r="H3" t="s">
        <v>69</v>
      </c>
      <c r="I3" t="s">
        <v>69</v>
      </c>
      <c r="J3">
        <v>2024</v>
      </c>
      <c r="K3" t="s">
        <v>70</v>
      </c>
      <c r="L3" t="s">
        <v>78</v>
      </c>
      <c r="M3" t="s">
        <v>52</v>
      </c>
      <c r="N3" t="s">
        <v>20</v>
      </c>
      <c r="O3" t="s">
        <v>73</v>
      </c>
      <c r="Q3" t="s">
        <v>79</v>
      </c>
      <c r="R3" t="s">
        <v>75</v>
      </c>
      <c r="S3" t="s">
        <v>76</v>
      </c>
      <c r="T3" t="s">
        <v>47</v>
      </c>
    </row>
    <row r="4" spans="1:20" x14ac:dyDescent="0.2">
      <c r="A4" t="s">
        <v>68</v>
      </c>
      <c r="B4" t="s">
        <v>18</v>
      </c>
      <c r="C4" t="s">
        <v>19</v>
      </c>
      <c r="D4" s="25">
        <v>45671</v>
      </c>
      <c r="E4">
        <v>287</v>
      </c>
      <c r="F4">
        <v>310</v>
      </c>
      <c r="G4" s="26">
        <f>IF(ISNUMBER(H4),AVERAGE(H4:I4),AVERAGE(E4:F4))/700</f>
        <v>0.42642857142857143</v>
      </c>
      <c r="H4" t="s">
        <v>69</v>
      </c>
      <c r="I4" t="s">
        <v>69</v>
      </c>
      <c r="J4">
        <v>2024</v>
      </c>
      <c r="K4" t="s">
        <v>80</v>
      </c>
      <c r="L4" t="s">
        <v>78</v>
      </c>
      <c r="M4" t="s">
        <v>52</v>
      </c>
      <c r="N4" t="s">
        <v>20</v>
      </c>
      <c r="O4" t="s">
        <v>82</v>
      </c>
      <c r="Q4" t="s">
        <v>79</v>
      </c>
      <c r="R4" t="s">
        <v>75</v>
      </c>
      <c r="S4" t="s">
        <v>76</v>
      </c>
      <c r="T4" t="s">
        <v>47</v>
      </c>
    </row>
    <row r="5" spans="1:20" x14ac:dyDescent="0.2">
      <c r="A5" t="s">
        <v>68</v>
      </c>
      <c r="B5" t="s">
        <v>58</v>
      </c>
      <c r="C5" t="s">
        <v>19</v>
      </c>
      <c r="D5" s="25">
        <v>45671</v>
      </c>
      <c r="E5">
        <v>27</v>
      </c>
      <c r="F5">
        <v>32.950000000000003</v>
      </c>
      <c r="G5" s="26">
        <f>IF(ISNUMBER(H5),AVERAGE(H5:I5),AVERAGE(E5:F5))/65</f>
        <v>0.49846153846153857</v>
      </c>
      <c r="H5">
        <v>31.85</v>
      </c>
      <c r="I5">
        <v>32.950000000000003</v>
      </c>
      <c r="J5">
        <v>2024</v>
      </c>
      <c r="K5" t="s">
        <v>59</v>
      </c>
      <c r="L5" t="s">
        <v>78</v>
      </c>
      <c r="M5" t="s">
        <v>52</v>
      </c>
      <c r="N5" t="s">
        <v>20</v>
      </c>
      <c r="O5" t="s">
        <v>61</v>
      </c>
      <c r="Q5" t="s">
        <v>79</v>
      </c>
      <c r="R5" t="s">
        <v>75</v>
      </c>
      <c r="S5" t="s">
        <v>76</v>
      </c>
      <c r="T5" t="s">
        <v>47</v>
      </c>
    </row>
    <row r="6" spans="1:20" hidden="1" x14ac:dyDescent="0.2">
      <c r="A6" t="s">
        <v>68</v>
      </c>
      <c r="B6" t="s">
        <v>89</v>
      </c>
      <c r="C6" t="s">
        <v>90</v>
      </c>
      <c r="D6" s="25">
        <v>45671</v>
      </c>
      <c r="E6">
        <v>17</v>
      </c>
      <c r="F6">
        <v>18.850000000000001</v>
      </c>
      <c r="G6" s="26">
        <f>IF(ISNUMBER(H6),AVERAGE(H6:I6),AVERAGE(E6:F6))/45</f>
        <v>0.39833333333333337</v>
      </c>
      <c r="H6" t="s">
        <v>69</v>
      </c>
      <c r="I6" t="s">
        <v>69</v>
      </c>
      <c r="J6">
        <v>2024</v>
      </c>
      <c r="K6" t="s">
        <v>64</v>
      </c>
      <c r="L6" t="s">
        <v>78</v>
      </c>
      <c r="M6" t="s">
        <v>52</v>
      </c>
      <c r="N6" t="s">
        <v>20</v>
      </c>
      <c r="Q6" t="s">
        <v>79</v>
      </c>
      <c r="R6" t="s">
        <v>75</v>
      </c>
      <c r="S6" t="s">
        <v>76</v>
      </c>
      <c r="T6" t="s">
        <v>47</v>
      </c>
    </row>
    <row r="7" spans="1:20" hidden="1" x14ac:dyDescent="0.2">
      <c r="A7" t="s">
        <v>68</v>
      </c>
      <c r="B7" t="s">
        <v>89</v>
      </c>
      <c r="C7" t="s">
        <v>90</v>
      </c>
      <c r="D7" s="25">
        <v>45671</v>
      </c>
      <c r="E7">
        <v>16</v>
      </c>
      <c r="F7">
        <v>18.850000000000001</v>
      </c>
      <c r="G7" s="26">
        <f>IF(ISNUMBER(H7),AVERAGE(H7:I7),AVERAGE(E7:F7))/45</f>
        <v>0.38722222222222225</v>
      </c>
      <c r="H7" t="s">
        <v>69</v>
      </c>
      <c r="I7" t="s">
        <v>69</v>
      </c>
      <c r="J7">
        <v>2024</v>
      </c>
      <c r="K7" t="s">
        <v>91</v>
      </c>
      <c r="L7" t="s">
        <v>78</v>
      </c>
      <c r="M7" t="s">
        <v>52</v>
      </c>
      <c r="N7" t="s">
        <v>20</v>
      </c>
      <c r="O7" t="s">
        <v>92</v>
      </c>
      <c r="Q7" t="s">
        <v>79</v>
      </c>
      <c r="R7" t="s">
        <v>75</v>
      </c>
      <c r="S7" t="s">
        <v>76</v>
      </c>
      <c r="T7" t="s">
        <v>47</v>
      </c>
    </row>
    <row r="8" spans="1:20" hidden="1" x14ac:dyDescent="0.2">
      <c r="A8" t="s">
        <v>68</v>
      </c>
      <c r="B8" t="s">
        <v>89</v>
      </c>
      <c r="C8" t="s">
        <v>90</v>
      </c>
      <c r="D8" s="25">
        <v>45671</v>
      </c>
      <c r="E8">
        <v>14</v>
      </c>
      <c r="F8">
        <v>18.850000000000001</v>
      </c>
      <c r="G8" s="26">
        <f>IF(ISNUMBER(H8),AVERAGE(H8:I8),AVERAGE(E8:F8))/45</f>
        <v>0.36499999999999999</v>
      </c>
      <c r="H8" t="s">
        <v>69</v>
      </c>
      <c r="I8" t="s">
        <v>69</v>
      </c>
      <c r="J8">
        <v>2024</v>
      </c>
      <c r="K8" t="s">
        <v>93</v>
      </c>
      <c r="L8" t="s">
        <v>78</v>
      </c>
      <c r="M8" t="s">
        <v>52</v>
      </c>
      <c r="N8" t="s">
        <v>20</v>
      </c>
      <c r="O8" t="s">
        <v>94</v>
      </c>
      <c r="Q8" t="s">
        <v>79</v>
      </c>
      <c r="R8" t="s">
        <v>75</v>
      </c>
      <c r="S8" t="s">
        <v>76</v>
      </c>
      <c r="T8" t="s">
        <v>47</v>
      </c>
    </row>
    <row r="9" spans="1:20" x14ac:dyDescent="0.2">
      <c r="A9" t="s">
        <v>68</v>
      </c>
      <c r="B9" t="s">
        <v>18</v>
      </c>
      <c r="C9" t="s">
        <v>19</v>
      </c>
      <c r="D9" s="25">
        <v>45672</v>
      </c>
      <c r="E9">
        <v>301</v>
      </c>
      <c r="F9">
        <v>310</v>
      </c>
      <c r="G9" s="26">
        <f>IF(ISNUMBER(H9),AVERAGE(H9:I9),AVERAGE(E9:F9))/700</f>
        <v>0.43642857142857144</v>
      </c>
      <c r="H9" t="s">
        <v>69</v>
      </c>
      <c r="I9" t="s">
        <v>69</v>
      </c>
      <c r="J9">
        <v>2024</v>
      </c>
      <c r="K9" t="s">
        <v>70</v>
      </c>
      <c r="L9" t="s">
        <v>71</v>
      </c>
      <c r="M9" t="s">
        <v>52</v>
      </c>
      <c r="N9" t="s">
        <v>20</v>
      </c>
      <c r="O9" t="s">
        <v>73</v>
      </c>
      <c r="P9" t="s">
        <v>72</v>
      </c>
      <c r="Q9" t="s">
        <v>74</v>
      </c>
      <c r="R9" t="s">
        <v>75</v>
      </c>
      <c r="S9" t="s">
        <v>76</v>
      </c>
      <c r="T9" t="s">
        <v>47</v>
      </c>
    </row>
    <row r="10" spans="1:20" x14ac:dyDescent="0.2">
      <c r="A10" t="s">
        <v>68</v>
      </c>
      <c r="B10" t="s">
        <v>18</v>
      </c>
      <c r="C10" t="s">
        <v>19</v>
      </c>
      <c r="D10" s="25">
        <v>45672</v>
      </c>
      <c r="E10">
        <v>301</v>
      </c>
      <c r="F10">
        <v>310</v>
      </c>
      <c r="G10" s="26">
        <f>IF(ISNUMBER(H10),AVERAGE(H10:I10),AVERAGE(E10:F10))/700</f>
        <v>0.43642857142857144</v>
      </c>
      <c r="H10" t="s">
        <v>69</v>
      </c>
      <c r="I10" t="s">
        <v>69</v>
      </c>
      <c r="J10">
        <v>2024</v>
      </c>
      <c r="K10" t="s">
        <v>77</v>
      </c>
      <c r="L10" t="s">
        <v>71</v>
      </c>
      <c r="M10" t="s">
        <v>52</v>
      </c>
      <c r="N10" t="s">
        <v>20</v>
      </c>
      <c r="P10" t="s">
        <v>72</v>
      </c>
      <c r="Q10" t="s">
        <v>74</v>
      </c>
      <c r="R10" t="s">
        <v>75</v>
      </c>
      <c r="S10" t="s">
        <v>76</v>
      </c>
      <c r="T10" t="s">
        <v>47</v>
      </c>
    </row>
    <row r="11" spans="1:20" x14ac:dyDescent="0.2">
      <c r="A11" t="s">
        <v>68</v>
      </c>
      <c r="B11" t="s">
        <v>18</v>
      </c>
      <c r="C11" t="s">
        <v>19</v>
      </c>
      <c r="D11" s="25">
        <v>45672</v>
      </c>
      <c r="E11">
        <v>287</v>
      </c>
      <c r="F11">
        <v>310</v>
      </c>
      <c r="G11" s="26">
        <f>IF(ISNUMBER(H11),AVERAGE(H11:I11),AVERAGE(E11:F11))/700</f>
        <v>0.42642857142857143</v>
      </c>
      <c r="H11" t="s">
        <v>69</v>
      </c>
      <c r="I11" t="s">
        <v>69</v>
      </c>
      <c r="J11">
        <v>2024</v>
      </c>
      <c r="K11" t="s">
        <v>80</v>
      </c>
      <c r="L11" t="s">
        <v>71</v>
      </c>
      <c r="M11" t="s">
        <v>52</v>
      </c>
      <c r="N11" t="s">
        <v>20</v>
      </c>
      <c r="O11" t="s">
        <v>81</v>
      </c>
      <c r="P11" t="s">
        <v>72</v>
      </c>
      <c r="Q11" t="s">
        <v>74</v>
      </c>
      <c r="R11" t="s">
        <v>75</v>
      </c>
      <c r="S11" t="s">
        <v>76</v>
      </c>
      <c r="T11" t="s">
        <v>47</v>
      </c>
    </row>
    <row r="12" spans="1:20" x14ac:dyDescent="0.2">
      <c r="A12" t="s">
        <v>68</v>
      </c>
      <c r="B12" t="s">
        <v>58</v>
      </c>
      <c r="C12" t="s">
        <v>19</v>
      </c>
      <c r="D12" s="25">
        <v>45672</v>
      </c>
      <c r="E12">
        <v>27</v>
      </c>
      <c r="F12">
        <v>32.950000000000003</v>
      </c>
      <c r="G12" s="26">
        <f>IF(ISNUMBER(H12),AVERAGE(H12:I12),AVERAGE(E12:F12))/65</f>
        <v>0.49846153846153857</v>
      </c>
      <c r="H12">
        <v>31.85</v>
      </c>
      <c r="I12">
        <v>32.950000000000003</v>
      </c>
      <c r="J12">
        <v>2024</v>
      </c>
      <c r="K12" t="s">
        <v>59</v>
      </c>
      <c r="L12" t="s">
        <v>71</v>
      </c>
      <c r="M12" t="s">
        <v>52</v>
      </c>
      <c r="N12" t="s">
        <v>20</v>
      </c>
      <c r="O12" t="s">
        <v>61</v>
      </c>
      <c r="P12" t="s">
        <v>72</v>
      </c>
      <c r="Q12" t="s">
        <v>74</v>
      </c>
      <c r="R12" t="s">
        <v>75</v>
      </c>
      <c r="S12" t="s">
        <v>76</v>
      </c>
      <c r="T12" t="s">
        <v>47</v>
      </c>
    </row>
    <row r="13" spans="1:20" hidden="1" x14ac:dyDescent="0.2">
      <c r="A13" t="s">
        <v>68</v>
      </c>
      <c r="B13" t="s">
        <v>89</v>
      </c>
      <c r="C13" t="s">
        <v>90</v>
      </c>
      <c r="D13" s="25">
        <v>45672</v>
      </c>
      <c r="E13">
        <v>17</v>
      </c>
      <c r="F13">
        <v>18.95</v>
      </c>
      <c r="G13" s="26">
        <f>IF(ISNUMBER(H13),AVERAGE(H13:I13),AVERAGE(E13:F13))/45</f>
        <v>0.41055555555555556</v>
      </c>
      <c r="H13">
        <v>18</v>
      </c>
      <c r="I13">
        <v>18.95</v>
      </c>
      <c r="J13">
        <v>2024</v>
      </c>
      <c r="K13" t="s">
        <v>64</v>
      </c>
      <c r="L13" t="s">
        <v>71</v>
      </c>
      <c r="M13" t="s">
        <v>52</v>
      </c>
      <c r="N13" t="s">
        <v>20</v>
      </c>
      <c r="P13" t="s">
        <v>72</v>
      </c>
      <c r="Q13" t="s">
        <v>74</v>
      </c>
      <c r="R13" t="s">
        <v>75</v>
      </c>
      <c r="S13" t="s">
        <v>76</v>
      </c>
      <c r="T13" t="s">
        <v>47</v>
      </c>
    </row>
    <row r="14" spans="1:20" hidden="1" x14ac:dyDescent="0.2">
      <c r="A14" t="s">
        <v>68</v>
      </c>
      <c r="B14" t="s">
        <v>89</v>
      </c>
      <c r="C14" t="s">
        <v>90</v>
      </c>
      <c r="D14" s="25">
        <v>45672</v>
      </c>
      <c r="E14">
        <v>16</v>
      </c>
      <c r="F14">
        <v>18.850000000000001</v>
      </c>
      <c r="G14" s="26">
        <f>IF(ISNUMBER(H14),AVERAGE(H14:I14),AVERAGE(E14:F14))/45</f>
        <v>0.38722222222222225</v>
      </c>
      <c r="H14" t="s">
        <v>69</v>
      </c>
      <c r="I14" t="s">
        <v>69</v>
      </c>
      <c r="J14">
        <v>2024</v>
      </c>
      <c r="K14" t="s">
        <v>91</v>
      </c>
      <c r="L14" t="s">
        <v>71</v>
      </c>
      <c r="M14" t="s">
        <v>52</v>
      </c>
      <c r="N14" t="s">
        <v>20</v>
      </c>
      <c r="O14" t="s">
        <v>92</v>
      </c>
      <c r="P14" t="s">
        <v>72</v>
      </c>
      <c r="Q14" t="s">
        <v>74</v>
      </c>
      <c r="R14" t="s">
        <v>75</v>
      </c>
      <c r="S14" t="s">
        <v>76</v>
      </c>
      <c r="T14" t="s">
        <v>47</v>
      </c>
    </row>
    <row r="15" spans="1:20" hidden="1" x14ac:dyDescent="0.2">
      <c r="A15" t="s">
        <v>68</v>
      </c>
      <c r="B15" t="s">
        <v>89</v>
      </c>
      <c r="C15" t="s">
        <v>90</v>
      </c>
      <c r="D15" s="25">
        <v>45672</v>
      </c>
      <c r="E15">
        <v>14</v>
      </c>
      <c r="F15">
        <v>18.850000000000001</v>
      </c>
      <c r="G15" s="26">
        <f>IF(ISNUMBER(H15),AVERAGE(H15:I15),AVERAGE(E15:F15))/45</f>
        <v>0.36499999999999999</v>
      </c>
      <c r="H15" t="s">
        <v>69</v>
      </c>
      <c r="I15" t="s">
        <v>69</v>
      </c>
      <c r="J15">
        <v>2024</v>
      </c>
      <c r="K15" t="s">
        <v>93</v>
      </c>
      <c r="L15" t="s">
        <v>71</v>
      </c>
      <c r="M15" t="s">
        <v>52</v>
      </c>
      <c r="N15" t="s">
        <v>20</v>
      </c>
      <c r="O15" t="s">
        <v>94</v>
      </c>
      <c r="P15" t="s">
        <v>72</v>
      </c>
      <c r="Q15" t="s">
        <v>74</v>
      </c>
      <c r="R15" t="s">
        <v>75</v>
      </c>
      <c r="S15" t="s">
        <v>76</v>
      </c>
      <c r="T15" t="s">
        <v>47</v>
      </c>
    </row>
    <row r="16" spans="1:20" x14ac:dyDescent="0.2">
      <c r="A16" t="s">
        <v>68</v>
      </c>
      <c r="B16" t="s">
        <v>18</v>
      </c>
      <c r="C16" t="s">
        <v>19</v>
      </c>
      <c r="D16" s="25">
        <v>45673</v>
      </c>
      <c r="E16">
        <v>280</v>
      </c>
      <c r="F16">
        <v>325</v>
      </c>
      <c r="G16" s="26">
        <f>IF(ISNUMBER(H16),AVERAGE(H16:I16),AVERAGE(E16:F16))/700</f>
        <v>0.41428571428571431</v>
      </c>
      <c r="H16">
        <v>280</v>
      </c>
      <c r="I16">
        <v>300</v>
      </c>
      <c r="J16">
        <v>2024</v>
      </c>
      <c r="K16" t="s">
        <v>70</v>
      </c>
      <c r="L16" t="s">
        <v>71</v>
      </c>
      <c r="M16" t="s">
        <v>96</v>
      </c>
      <c r="N16" t="s">
        <v>20</v>
      </c>
      <c r="P16" t="s">
        <v>97</v>
      </c>
      <c r="Q16" t="s">
        <v>74</v>
      </c>
      <c r="R16" t="s">
        <v>75</v>
      </c>
      <c r="S16" t="s">
        <v>76</v>
      </c>
      <c r="T16" t="s">
        <v>47</v>
      </c>
    </row>
    <row r="17" spans="1:20" x14ac:dyDescent="0.2">
      <c r="A17" t="s">
        <v>68</v>
      </c>
      <c r="B17" t="s">
        <v>18</v>
      </c>
      <c r="C17" t="s">
        <v>19</v>
      </c>
      <c r="D17" s="25">
        <v>45673</v>
      </c>
      <c r="E17">
        <v>270</v>
      </c>
      <c r="F17">
        <v>300</v>
      </c>
      <c r="G17" s="26">
        <f>IF(ISNUMBER(H17),AVERAGE(H17:I17),AVERAGE(E17:F17))/700</f>
        <v>0.39642857142857141</v>
      </c>
      <c r="H17">
        <v>270</v>
      </c>
      <c r="I17">
        <v>285</v>
      </c>
      <c r="J17">
        <v>2024</v>
      </c>
      <c r="K17" t="s">
        <v>80</v>
      </c>
      <c r="L17" t="s">
        <v>71</v>
      </c>
      <c r="M17" t="s">
        <v>96</v>
      </c>
      <c r="N17" t="s">
        <v>20</v>
      </c>
      <c r="P17" t="s">
        <v>97</v>
      </c>
      <c r="Q17" t="s">
        <v>74</v>
      </c>
      <c r="R17" t="s">
        <v>75</v>
      </c>
      <c r="S17" t="s">
        <v>76</v>
      </c>
      <c r="T17" t="s">
        <v>47</v>
      </c>
    </row>
    <row r="18" spans="1:20" x14ac:dyDescent="0.2">
      <c r="A18" t="s">
        <v>68</v>
      </c>
      <c r="B18" t="s">
        <v>58</v>
      </c>
      <c r="C18" t="s">
        <v>19</v>
      </c>
      <c r="D18" s="25">
        <v>45673</v>
      </c>
      <c r="E18">
        <v>27</v>
      </c>
      <c r="F18">
        <v>30.95</v>
      </c>
      <c r="G18" s="26">
        <f>IF(ISNUMBER(H18),AVERAGE(H18:I18),AVERAGE(E18:F18))/65</f>
        <v>0.43038461538461542</v>
      </c>
      <c r="H18">
        <v>27</v>
      </c>
      <c r="I18">
        <v>28.95</v>
      </c>
      <c r="J18">
        <v>2024</v>
      </c>
      <c r="K18" t="s">
        <v>59</v>
      </c>
      <c r="L18" t="s">
        <v>71</v>
      </c>
      <c r="M18" t="s">
        <v>96</v>
      </c>
      <c r="N18" t="s">
        <v>20</v>
      </c>
      <c r="P18" t="s">
        <v>97</v>
      </c>
      <c r="Q18" t="s">
        <v>74</v>
      </c>
      <c r="R18" t="s">
        <v>75</v>
      </c>
      <c r="S18" t="s">
        <v>76</v>
      </c>
      <c r="T18" t="s">
        <v>47</v>
      </c>
    </row>
    <row r="19" spans="1:20" hidden="1" x14ac:dyDescent="0.2">
      <c r="A19" t="s">
        <v>68</v>
      </c>
      <c r="B19" t="s">
        <v>89</v>
      </c>
      <c r="C19" t="s">
        <v>90</v>
      </c>
      <c r="D19" s="25">
        <v>45673</v>
      </c>
      <c r="E19">
        <v>17</v>
      </c>
      <c r="F19">
        <v>18.95</v>
      </c>
      <c r="G19" s="26">
        <f>IF(ISNUMBER(H19),AVERAGE(H19:I19),AVERAGE(E19:F19))/45</f>
        <v>0.41055555555555556</v>
      </c>
      <c r="H19">
        <v>18</v>
      </c>
      <c r="I19">
        <v>18.95</v>
      </c>
      <c r="J19">
        <v>2024</v>
      </c>
      <c r="K19" t="s">
        <v>64</v>
      </c>
      <c r="L19" t="s">
        <v>71</v>
      </c>
      <c r="M19" t="s">
        <v>96</v>
      </c>
      <c r="N19" t="s">
        <v>20</v>
      </c>
      <c r="P19" t="s">
        <v>97</v>
      </c>
      <c r="Q19" t="s">
        <v>74</v>
      </c>
      <c r="R19" t="s">
        <v>75</v>
      </c>
      <c r="S19" t="s">
        <v>76</v>
      </c>
      <c r="T19" t="s">
        <v>47</v>
      </c>
    </row>
    <row r="20" spans="1:20" x14ac:dyDescent="0.2">
      <c r="A20" t="s">
        <v>68</v>
      </c>
      <c r="B20" t="s">
        <v>18</v>
      </c>
      <c r="C20" t="s">
        <v>19</v>
      </c>
      <c r="D20" s="25">
        <v>45674</v>
      </c>
      <c r="E20">
        <v>280</v>
      </c>
      <c r="F20">
        <v>325</v>
      </c>
      <c r="G20" s="26">
        <f>IF(ISNUMBER(H20),AVERAGE(H20:I20),AVERAGE(E20:F20))/700</f>
        <v>0.41428571428571431</v>
      </c>
      <c r="H20">
        <v>280</v>
      </c>
      <c r="I20">
        <v>300</v>
      </c>
      <c r="J20">
        <v>2024</v>
      </c>
      <c r="K20" t="s">
        <v>70</v>
      </c>
      <c r="L20" t="s">
        <v>71</v>
      </c>
      <c r="M20" t="s">
        <v>83</v>
      </c>
      <c r="N20" t="s">
        <v>20</v>
      </c>
      <c r="P20" t="s">
        <v>95</v>
      </c>
      <c r="Q20" t="s">
        <v>74</v>
      </c>
      <c r="R20" t="s">
        <v>75</v>
      </c>
      <c r="S20" t="s">
        <v>76</v>
      </c>
      <c r="T20" t="s">
        <v>47</v>
      </c>
    </row>
    <row r="21" spans="1:20" x14ac:dyDescent="0.2">
      <c r="A21" t="s">
        <v>68</v>
      </c>
      <c r="B21" t="s">
        <v>18</v>
      </c>
      <c r="C21" t="s">
        <v>19</v>
      </c>
      <c r="D21" s="25">
        <v>45674</v>
      </c>
      <c r="E21">
        <v>270</v>
      </c>
      <c r="F21">
        <v>300</v>
      </c>
      <c r="G21" s="26">
        <f>IF(ISNUMBER(H21),AVERAGE(H21:I21),AVERAGE(E21:F21))/700</f>
        <v>0.39285714285714285</v>
      </c>
      <c r="H21">
        <v>270</v>
      </c>
      <c r="I21">
        <v>280</v>
      </c>
      <c r="J21">
        <v>2024</v>
      </c>
      <c r="K21" t="s">
        <v>80</v>
      </c>
      <c r="L21" t="s">
        <v>71</v>
      </c>
      <c r="M21" t="s">
        <v>83</v>
      </c>
      <c r="N21" t="s">
        <v>20</v>
      </c>
      <c r="P21" t="s">
        <v>95</v>
      </c>
      <c r="Q21" t="s">
        <v>74</v>
      </c>
      <c r="R21" t="s">
        <v>75</v>
      </c>
      <c r="S21" t="s">
        <v>76</v>
      </c>
      <c r="T21" t="s">
        <v>47</v>
      </c>
    </row>
    <row r="22" spans="1:20" x14ac:dyDescent="0.2">
      <c r="A22" t="s">
        <v>68</v>
      </c>
      <c r="B22" t="s">
        <v>58</v>
      </c>
      <c r="C22" t="s">
        <v>19</v>
      </c>
      <c r="D22" s="25">
        <v>45674</v>
      </c>
      <c r="E22">
        <v>27</v>
      </c>
      <c r="F22">
        <v>30.95</v>
      </c>
      <c r="G22" s="26">
        <f>IF(ISNUMBER(H22),AVERAGE(H22:I22),AVERAGE(E22:F22))/65</f>
        <v>0.43038461538461542</v>
      </c>
      <c r="H22">
        <v>27</v>
      </c>
      <c r="I22">
        <v>28.95</v>
      </c>
      <c r="J22">
        <v>2024</v>
      </c>
      <c r="K22" t="s">
        <v>59</v>
      </c>
      <c r="L22" t="s">
        <v>71</v>
      </c>
      <c r="M22" t="s">
        <v>83</v>
      </c>
      <c r="N22" t="s">
        <v>20</v>
      </c>
      <c r="P22" t="s">
        <v>95</v>
      </c>
      <c r="Q22" t="s">
        <v>74</v>
      </c>
      <c r="R22" t="s">
        <v>75</v>
      </c>
      <c r="S22" t="s">
        <v>76</v>
      </c>
      <c r="T22" t="s">
        <v>47</v>
      </c>
    </row>
    <row r="23" spans="1:20" hidden="1" x14ac:dyDescent="0.2">
      <c r="A23" t="s">
        <v>68</v>
      </c>
      <c r="B23" t="s">
        <v>89</v>
      </c>
      <c r="C23" t="s">
        <v>90</v>
      </c>
      <c r="D23" s="25">
        <v>45674</v>
      </c>
      <c r="E23">
        <v>16</v>
      </c>
      <c r="F23">
        <v>18.95</v>
      </c>
      <c r="G23" s="26">
        <f>IF(ISNUMBER(H23),AVERAGE(H23:I23),AVERAGE(E23:F23))/45</f>
        <v>0.39944444444444449</v>
      </c>
      <c r="H23">
        <v>17</v>
      </c>
      <c r="I23">
        <v>18.95</v>
      </c>
      <c r="J23">
        <v>2024</v>
      </c>
      <c r="K23" t="s">
        <v>64</v>
      </c>
      <c r="L23" t="s">
        <v>71</v>
      </c>
      <c r="M23" t="s">
        <v>83</v>
      </c>
      <c r="N23" t="s">
        <v>20</v>
      </c>
      <c r="P23" t="s">
        <v>95</v>
      </c>
      <c r="Q23" t="s">
        <v>74</v>
      </c>
      <c r="R23" t="s">
        <v>75</v>
      </c>
      <c r="S23" t="s">
        <v>76</v>
      </c>
      <c r="T23" t="s">
        <v>47</v>
      </c>
    </row>
    <row r="24" spans="1:20" hidden="1" x14ac:dyDescent="0.2">
      <c r="A24" t="s">
        <v>68</v>
      </c>
      <c r="B24" t="s">
        <v>89</v>
      </c>
      <c r="C24" t="s">
        <v>90</v>
      </c>
      <c r="D24" s="25">
        <v>45674</v>
      </c>
      <c r="E24">
        <v>15</v>
      </c>
      <c r="F24">
        <v>17</v>
      </c>
      <c r="G24" s="26">
        <f>IF(ISNUMBER(H24),AVERAGE(H24:I24),AVERAGE(E24:F24))/45</f>
        <v>0.36666666666666664</v>
      </c>
      <c r="H24">
        <v>16</v>
      </c>
      <c r="I24">
        <v>17</v>
      </c>
      <c r="J24">
        <v>2024</v>
      </c>
      <c r="K24" t="s">
        <v>91</v>
      </c>
      <c r="L24" t="s">
        <v>71</v>
      </c>
      <c r="M24" t="s">
        <v>83</v>
      </c>
      <c r="N24" t="s">
        <v>20</v>
      </c>
      <c r="P24" t="s">
        <v>95</v>
      </c>
      <c r="Q24" t="s">
        <v>74</v>
      </c>
      <c r="R24" t="s">
        <v>75</v>
      </c>
      <c r="S24" t="s">
        <v>76</v>
      </c>
      <c r="T24" t="s">
        <v>47</v>
      </c>
    </row>
    <row r="25" spans="1:20" hidden="1" x14ac:dyDescent="0.2">
      <c r="A25" t="s">
        <v>68</v>
      </c>
      <c r="B25" t="s">
        <v>89</v>
      </c>
      <c r="C25" t="s">
        <v>90</v>
      </c>
      <c r="D25" s="25">
        <v>45674</v>
      </c>
      <c r="E25">
        <v>13</v>
      </c>
      <c r="F25">
        <v>15</v>
      </c>
      <c r="G25" s="26">
        <f>IF(ISNUMBER(H25),AVERAGE(H25:I25),AVERAGE(E25:F25))/45</f>
        <v>0.32222222222222224</v>
      </c>
      <c r="H25">
        <v>14</v>
      </c>
      <c r="I25">
        <v>15</v>
      </c>
      <c r="J25">
        <v>2024</v>
      </c>
      <c r="K25" t="s">
        <v>93</v>
      </c>
      <c r="L25" t="s">
        <v>71</v>
      </c>
      <c r="M25" t="s">
        <v>83</v>
      </c>
      <c r="N25" t="s">
        <v>20</v>
      </c>
      <c r="P25" t="s">
        <v>95</v>
      </c>
      <c r="Q25" t="s">
        <v>74</v>
      </c>
      <c r="R25" t="s">
        <v>75</v>
      </c>
      <c r="S25" t="s">
        <v>76</v>
      </c>
      <c r="T25" t="s">
        <v>47</v>
      </c>
    </row>
    <row r="26" spans="1:20" x14ac:dyDescent="0.2">
      <c r="A26" t="s">
        <v>68</v>
      </c>
      <c r="B26" t="s">
        <v>18</v>
      </c>
      <c r="C26" t="s">
        <v>19</v>
      </c>
      <c r="D26" s="25">
        <v>45678</v>
      </c>
      <c r="E26">
        <v>245</v>
      </c>
      <c r="F26">
        <v>273</v>
      </c>
      <c r="G26" s="26">
        <f>IF(ISNUMBER(H26),AVERAGE(H26:I26),AVERAGE(E26:F26))/700</f>
        <v>0.37857142857142856</v>
      </c>
      <c r="H26">
        <v>260</v>
      </c>
      <c r="I26">
        <v>270</v>
      </c>
      <c r="J26">
        <v>2024</v>
      </c>
      <c r="K26" t="s">
        <v>70</v>
      </c>
      <c r="L26" t="s">
        <v>83</v>
      </c>
      <c r="M26" t="s">
        <v>83</v>
      </c>
      <c r="N26" t="s">
        <v>20</v>
      </c>
      <c r="O26" t="s">
        <v>98</v>
      </c>
      <c r="Q26" t="s">
        <v>74</v>
      </c>
      <c r="R26" t="s">
        <v>75</v>
      </c>
      <c r="S26" t="s">
        <v>76</v>
      </c>
      <c r="T26" t="s">
        <v>47</v>
      </c>
    </row>
    <row r="27" spans="1:20" x14ac:dyDescent="0.2">
      <c r="A27" t="s">
        <v>68</v>
      </c>
      <c r="B27" t="s">
        <v>18</v>
      </c>
      <c r="C27" t="s">
        <v>19</v>
      </c>
      <c r="D27" s="25">
        <v>45678</v>
      </c>
      <c r="E27">
        <v>235</v>
      </c>
      <c r="F27">
        <v>270</v>
      </c>
      <c r="G27" s="26">
        <f>IF(ISNUMBER(H27),AVERAGE(H27:I27),AVERAGE(E27:F27))/700</f>
        <v>0.35357142857142859</v>
      </c>
      <c r="H27">
        <v>235</v>
      </c>
      <c r="I27">
        <v>260</v>
      </c>
      <c r="J27">
        <v>2024</v>
      </c>
      <c r="K27" t="s">
        <v>77</v>
      </c>
      <c r="L27" t="s">
        <v>83</v>
      </c>
      <c r="M27" t="s">
        <v>83</v>
      </c>
      <c r="N27" t="s">
        <v>20</v>
      </c>
      <c r="O27" t="s">
        <v>98</v>
      </c>
      <c r="Q27" t="s">
        <v>74</v>
      </c>
      <c r="R27" t="s">
        <v>75</v>
      </c>
      <c r="S27" t="s">
        <v>76</v>
      </c>
      <c r="T27" t="s">
        <v>47</v>
      </c>
    </row>
    <row r="28" spans="1:20" x14ac:dyDescent="0.2">
      <c r="A28" t="s">
        <v>68</v>
      </c>
      <c r="B28" t="s">
        <v>18</v>
      </c>
      <c r="C28" t="s">
        <v>19</v>
      </c>
      <c r="D28" s="25">
        <v>45678</v>
      </c>
      <c r="E28">
        <v>235</v>
      </c>
      <c r="F28">
        <v>250</v>
      </c>
      <c r="G28" s="26">
        <f>IF(ISNUMBER(H28),AVERAGE(H28:I28),AVERAGE(E28:F28))/700</f>
        <v>0.34285714285714286</v>
      </c>
      <c r="H28">
        <v>235</v>
      </c>
      <c r="I28">
        <v>245</v>
      </c>
      <c r="J28">
        <v>2024</v>
      </c>
      <c r="K28" t="s">
        <v>80</v>
      </c>
      <c r="L28" t="s">
        <v>83</v>
      </c>
      <c r="M28" t="s">
        <v>83</v>
      </c>
      <c r="N28" t="s">
        <v>20</v>
      </c>
      <c r="O28" t="s">
        <v>100</v>
      </c>
      <c r="Q28" t="s">
        <v>74</v>
      </c>
      <c r="R28" t="s">
        <v>75</v>
      </c>
      <c r="S28" t="s">
        <v>76</v>
      </c>
      <c r="T28" t="s">
        <v>47</v>
      </c>
    </row>
    <row r="29" spans="1:20" x14ac:dyDescent="0.2">
      <c r="A29" t="s">
        <v>68</v>
      </c>
      <c r="B29" t="s">
        <v>58</v>
      </c>
      <c r="C29" t="s">
        <v>19</v>
      </c>
      <c r="D29" s="25">
        <v>45678</v>
      </c>
      <c r="E29">
        <v>24</v>
      </c>
      <c r="F29">
        <v>26</v>
      </c>
      <c r="G29" s="26">
        <f>IF(ISNUMBER(H29),AVERAGE(H29:I29),AVERAGE(E29:F29))/65</f>
        <v>0.38461538461538464</v>
      </c>
      <c r="H29" t="s">
        <v>69</v>
      </c>
      <c r="I29" t="s">
        <v>69</v>
      </c>
      <c r="J29">
        <v>2024</v>
      </c>
      <c r="K29" t="s">
        <v>59</v>
      </c>
      <c r="L29" t="s">
        <v>83</v>
      </c>
      <c r="M29" t="s">
        <v>83</v>
      </c>
      <c r="N29" t="s">
        <v>20</v>
      </c>
      <c r="O29" t="s">
        <v>61</v>
      </c>
      <c r="Q29" t="s">
        <v>74</v>
      </c>
      <c r="R29" t="s">
        <v>75</v>
      </c>
      <c r="S29" t="s">
        <v>76</v>
      </c>
      <c r="T29" t="s">
        <v>47</v>
      </c>
    </row>
    <row r="30" spans="1:20" hidden="1" x14ac:dyDescent="0.2">
      <c r="A30" t="s">
        <v>68</v>
      </c>
      <c r="B30" t="s">
        <v>89</v>
      </c>
      <c r="C30" t="s">
        <v>90</v>
      </c>
      <c r="D30" s="25">
        <v>45678</v>
      </c>
      <c r="E30">
        <v>16</v>
      </c>
      <c r="F30">
        <v>18</v>
      </c>
      <c r="G30" s="26">
        <f>IF(ISNUMBER(H30),AVERAGE(H30:I30),AVERAGE(E30:F30))/45</f>
        <v>0.36666666666666664</v>
      </c>
      <c r="H30">
        <v>16</v>
      </c>
      <c r="I30">
        <v>17</v>
      </c>
      <c r="J30">
        <v>2024</v>
      </c>
      <c r="K30" t="s">
        <v>64</v>
      </c>
      <c r="L30" t="s">
        <v>83</v>
      </c>
      <c r="M30" t="s">
        <v>83</v>
      </c>
      <c r="N30" t="s">
        <v>20</v>
      </c>
      <c r="O30" t="s">
        <v>106</v>
      </c>
      <c r="Q30" t="s">
        <v>74</v>
      </c>
      <c r="R30" t="s">
        <v>75</v>
      </c>
      <c r="S30" t="s">
        <v>76</v>
      </c>
      <c r="T30" t="s">
        <v>47</v>
      </c>
    </row>
    <row r="31" spans="1:20" hidden="1" x14ac:dyDescent="0.2">
      <c r="A31" t="s">
        <v>68</v>
      </c>
      <c r="B31" t="s">
        <v>89</v>
      </c>
      <c r="C31" t="s">
        <v>90</v>
      </c>
      <c r="D31" s="25">
        <v>45678</v>
      </c>
      <c r="E31">
        <v>15</v>
      </c>
      <c r="F31">
        <v>17</v>
      </c>
      <c r="G31" s="26">
        <f>IF(ISNUMBER(H31),AVERAGE(H31:I31),AVERAGE(E31:F31))/45</f>
        <v>0.35499999999999998</v>
      </c>
      <c r="H31">
        <v>15</v>
      </c>
      <c r="I31">
        <v>16.95</v>
      </c>
      <c r="J31">
        <v>2024</v>
      </c>
      <c r="K31" t="s">
        <v>91</v>
      </c>
      <c r="L31" t="s">
        <v>83</v>
      </c>
      <c r="M31" t="s">
        <v>83</v>
      </c>
      <c r="N31" t="s">
        <v>20</v>
      </c>
      <c r="O31" t="s">
        <v>106</v>
      </c>
      <c r="Q31" t="s">
        <v>74</v>
      </c>
      <c r="R31" t="s">
        <v>75</v>
      </c>
      <c r="S31" t="s">
        <v>76</v>
      </c>
      <c r="T31" t="s">
        <v>47</v>
      </c>
    </row>
    <row r="32" spans="1:20" hidden="1" x14ac:dyDescent="0.2">
      <c r="A32" t="s">
        <v>68</v>
      </c>
      <c r="B32" t="s">
        <v>89</v>
      </c>
      <c r="C32" t="s">
        <v>90</v>
      </c>
      <c r="D32" s="25">
        <v>45678</v>
      </c>
      <c r="E32">
        <v>12</v>
      </c>
      <c r="F32">
        <v>15</v>
      </c>
      <c r="G32" s="26">
        <f>IF(ISNUMBER(H32),AVERAGE(H32:I32),AVERAGE(E32:F32))/45</f>
        <v>0.28888888888888886</v>
      </c>
      <c r="H32">
        <v>12</v>
      </c>
      <c r="I32">
        <v>14</v>
      </c>
      <c r="J32">
        <v>2024</v>
      </c>
      <c r="K32" t="s">
        <v>93</v>
      </c>
      <c r="L32" t="s">
        <v>83</v>
      </c>
      <c r="M32" t="s">
        <v>83</v>
      </c>
      <c r="N32" t="s">
        <v>20</v>
      </c>
      <c r="Q32" t="s">
        <v>74</v>
      </c>
      <c r="R32" t="s">
        <v>75</v>
      </c>
      <c r="S32" t="s">
        <v>76</v>
      </c>
      <c r="T32" t="s">
        <v>47</v>
      </c>
    </row>
    <row r="33" spans="1:20" x14ac:dyDescent="0.2">
      <c r="A33" t="s">
        <v>68</v>
      </c>
      <c r="B33" t="s">
        <v>18</v>
      </c>
      <c r="C33" t="s">
        <v>19</v>
      </c>
      <c r="D33" s="25">
        <v>45679</v>
      </c>
      <c r="E33">
        <v>245</v>
      </c>
      <c r="F33">
        <v>273</v>
      </c>
      <c r="G33" s="26">
        <f>IF(ISNUMBER(H33),AVERAGE(H33:I33),AVERAGE(E33:F33))/700</f>
        <v>0.37857142857142856</v>
      </c>
      <c r="H33">
        <v>260</v>
      </c>
      <c r="I33">
        <v>270</v>
      </c>
      <c r="J33">
        <v>2024</v>
      </c>
      <c r="K33" t="s">
        <v>70</v>
      </c>
      <c r="L33" t="s">
        <v>83</v>
      </c>
      <c r="M33" t="s">
        <v>83</v>
      </c>
      <c r="N33" t="s">
        <v>20</v>
      </c>
      <c r="O33" t="s">
        <v>98</v>
      </c>
      <c r="P33" t="s">
        <v>44</v>
      </c>
      <c r="Q33" t="s">
        <v>99</v>
      </c>
      <c r="R33" t="s">
        <v>75</v>
      </c>
      <c r="S33" t="s">
        <v>76</v>
      </c>
      <c r="T33" t="s">
        <v>47</v>
      </c>
    </row>
    <row r="34" spans="1:20" x14ac:dyDescent="0.2">
      <c r="A34" t="s">
        <v>68</v>
      </c>
      <c r="B34" t="s">
        <v>18</v>
      </c>
      <c r="C34" t="s">
        <v>19</v>
      </c>
      <c r="D34" s="25">
        <v>45679</v>
      </c>
      <c r="E34">
        <v>235</v>
      </c>
      <c r="F34">
        <v>250</v>
      </c>
      <c r="G34" s="26">
        <f>IF(ISNUMBER(H34),AVERAGE(H34:I34),AVERAGE(E34:F34))/700</f>
        <v>0.34285714285714286</v>
      </c>
      <c r="H34">
        <v>235</v>
      </c>
      <c r="I34">
        <v>245</v>
      </c>
      <c r="J34">
        <v>2024</v>
      </c>
      <c r="K34" t="s">
        <v>80</v>
      </c>
      <c r="L34" t="s">
        <v>83</v>
      </c>
      <c r="M34" t="s">
        <v>83</v>
      </c>
      <c r="N34" t="s">
        <v>20</v>
      </c>
      <c r="O34" t="s">
        <v>100</v>
      </c>
      <c r="P34" t="s">
        <v>44</v>
      </c>
      <c r="Q34" t="s">
        <v>99</v>
      </c>
      <c r="R34" t="s">
        <v>75</v>
      </c>
      <c r="S34" t="s">
        <v>76</v>
      </c>
      <c r="T34" t="s">
        <v>47</v>
      </c>
    </row>
    <row r="35" spans="1:20" x14ac:dyDescent="0.2">
      <c r="A35" t="s">
        <v>68</v>
      </c>
      <c r="B35" t="s">
        <v>18</v>
      </c>
      <c r="C35" t="s">
        <v>19</v>
      </c>
      <c r="D35" s="25">
        <v>45679</v>
      </c>
      <c r="E35">
        <v>235</v>
      </c>
      <c r="F35">
        <v>270</v>
      </c>
      <c r="G35" s="26">
        <f>IF(ISNUMBER(H35),AVERAGE(H35:I35),AVERAGE(E35:F35))/700</f>
        <v>0.35357142857142859</v>
      </c>
      <c r="H35">
        <v>235</v>
      </c>
      <c r="I35">
        <v>260</v>
      </c>
      <c r="J35">
        <v>2024</v>
      </c>
      <c r="K35" t="s">
        <v>77</v>
      </c>
      <c r="L35" t="s">
        <v>83</v>
      </c>
      <c r="M35" t="s">
        <v>83</v>
      </c>
      <c r="N35" t="s">
        <v>20</v>
      </c>
      <c r="O35" t="s">
        <v>98</v>
      </c>
      <c r="P35" t="s">
        <v>44</v>
      </c>
      <c r="Q35" t="s">
        <v>99</v>
      </c>
      <c r="R35" t="s">
        <v>75</v>
      </c>
      <c r="S35" t="s">
        <v>76</v>
      </c>
      <c r="T35" t="s">
        <v>47</v>
      </c>
    </row>
    <row r="36" spans="1:20" x14ac:dyDescent="0.2">
      <c r="A36" t="s">
        <v>68</v>
      </c>
      <c r="B36" t="s">
        <v>58</v>
      </c>
      <c r="C36" t="s">
        <v>19</v>
      </c>
      <c r="D36" s="25">
        <v>45679</v>
      </c>
      <c r="E36">
        <v>24</v>
      </c>
      <c r="F36">
        <v>26</v>
      </c>
      <c r="G36" s="26">
        <f>IF(ISNUMBER(H36),AVERAGE(H36:I36),AVERAGE(E36:F36))/65</f>
        <v>0.38461538461538464</v>
      </c>
      <c r="H36" t="s">
        <v>69</v>
      </c>
      <c r="I36" t="s">
        <v>69</v>
      </c>
      <c r="J36">
        <v>2024</v>
      </c>
      <c r="K36" t="s">
        <v>59</v>
      </c>
      <c r="L36" t="s">
        <v>83</v>
      </c>
      <c r="M36" t="s">
        <v>83</v>
      </c>
      <c r="N36" t="s">
        <v>20</v>
      </c>
      <c r="O36" t="s">
        <v>61</v>
      </c>
      <c r="P36" t="s">
        <v>44</v>
      </c>
      <c r="Q36" t="s">
        <v>99</v>
      </c>
      <c r="R36" t="s">
        <v>75</v>
      </c>
      <c r="S36" t="s">
        <v>76</v>
      </c>
      <c r="T36" t="s">
        <v>47</v>
      </c>
    </row>
    <row r="37" spans="1:20" x14ac:dyDescent="0.2">
      <c r="A37" t="s">
        <v>68</v>
      </c>
      <c r="B37" t="s">
        <v>58</v>
      </c>
      <c r="C37" t="s">
        <v>19</v>
      </c>
      <c r="D37" s="25">
        <v>45679</v>
      </c>
      <c r="E37">
        <v>22</v>
      </c>
      <c r="F37">
        <v>27</v>
      </c>
      <c r="G37" s="26">
        <f>IF(ISNUMBER(H37),AVERAGE(H37:I37),AVERAGE(E37:F37))/65</f>
        <v>0.36923076923076925</v>
      </c>
      <c r="H37">
        <v>22</v>
      </c>
      <c r="I37">
        <v>26</v>
      </c>
      <c r="J37">
        <v>2024</v>
      </c>
      <c r="K37" t="s">
        <v>65</v>
      </c>
      <c r="L37" t="s">
        <v>83</v>
      </c>
      <c r="M37" t="s">
        <v>83</v>
      </c>
      <c r="N37" t="s">
        <v>20</v>
      </c>
      <c r="O37" t="s">
        <v>101</v>
      </c>
      <c r="P37" t="s">
        <v>44</v>
      </c>
      <c r="Q37" t="s">
        <v>99</v>
      </c>
      <c r="R37" t="s">
        <v>75</v>
      </c>
      <c r="S37" t="s">
        <v>76</v>
      </c>
      <c r="T37" t="s">
        <v>47</v>
      </c>
    </row>
    <row r="38" spans="1:20" hidden="1" x14ac:dyDescent="0.2">
      <c r="A38" t="s">
        <v>68</v>
      </c>
      <c r="B38" t="s">
        <v>89</v>
      </c>
      <c r="C38" t="s">
        <v>90</v>
      </c>
      <c r="D38" s="25">
        <v>45679</v>
      </c>
      <c r="E38">
        <v>16</v>
      </c>
      <c r="F38">
        <v>18</v>
      </c>
      <c r="G38" s="26">
        <f>IF(ISNUMBER(H38),AVERAGE(H38:I38),AVERAGE(E38:F38))/45</f>
        <v>0.36666666666666664</v>
      </c>
      <c r="H38">
        <v>16</v>
      </c>
      <c r="I38">
        <v>17</v>
      </c>
      <c r="J38">
        <v>2024</v>
      </c>
      <c r="K38" t="s">
        <v>64</v>
      </c>
      <c r="L38" t="s">
        <v>83</v>
      </c>
      <c r="M38" t="s">
        <v>83</v>
      </c>
      <c r="N38" t="s">
        <v>20</v>
      </c>
      <c r="O38" t="s">
        <v>106</v>
      </c>
      <c r="P38" t="s">
        <v>44</v>
      </c>
      <c r="Q38" t="s">
        <v>99</v>
      </c>
      <c r="R38" t="s">
        <v>75</v>
      </c>
      <c r="S38" t="s">
        <v>76</v>
      </c>
      <c r="T38" t="s">
        <v>47</v>
      </c>
    </row>
    <row r="39" spans="1:20" hidden="1" x14ac:dyDescent="0.2">
      <c r="A39" t="s">
        <v>68</v>
      </c>
      <c r="B39" t="s">
        <v>89</v>
      </c>
      <c r="C39" t="s">
        <v>90</v>
      </c>
      <c r="D39" s="25">
        <v>45679</v>
      </c>
      <c r="E39">
        <v>15</v>
      </c>
      <c r="F39">
        <v>17</v>
      </c>
      <c r="G39" s="26">
        <f>IF(ISNUMBER(H39),AVERAGE(H39:I39),AVERAGE(E39:F39))/45</f>
        <v>0.35499999999999998</v>
      </c>
      <c r="H39">
        <v>15</v>
      </c>
      <c r="I39">
        <v>16.95</v>
      </c>
      <c r="J39">
        <v>2024</v>
      </c>
      <c r="K39" t="s">
        <v>91</v>
      </c>
      <c r="L39" t="s">
        <v>83</v>
      </c>
      <c r="M39" t="s">
        <v>83</v>
      </c>
      <c r="N39" t="s">
        <v>20</v>
      </c>
      <c r="O39" t="s">
        <v>106</v>
      </c>
      <c r="P39" t="s">
        <v>44</v>
      </c>
      <c r="Q39" t="s">
        <v>99</v>
      </c>
      <c r="R39" t="s">
        <v>75</v>
      </c>
      <c r="S39" t="s">
        <v>76</v>
      </c>
      <c r="T39" t="s">
        <v>47</v>
      </c>
    </row>
    <row r="40" spans="1:20" hidden="1" x14ac:dyDescent="0.2">
      <c r="A40" t="s">
        <v>68</v>
      </c>
      <c r="B40" t="s">
        <v>89</v>
      </c>
      <c r="C40" t="s">
        <v>90</v>
      </c>
      <c r="D40" s="25">
        <v>45679</v>
      </c>
      <c r="E40">
        <v>12</v>
      </c>
      <c r="F40">
        <v>15</v>
      </c>
      <c r="G40" s="26">
        <f>IF(ISNUMBER(H40),AVERAGE(H40:I40),AVERAGE(E40:F40))/45</f>
        <v>0.28888888888888886</v>
      </c>
      <c r="H40">
        <v>12</v>
      </c>
      <c r="I40">
        <v>14</v>
      </c>
      <c r="J40">
        <v>2024</v>
      </c>
      <c r="K40" t="s">
        <v>93</v>
      </c>
      <c r="L40" t="s">
        <v>83</v>
      </c>
      <c r="M40" t="s">
        <v>83</v>
      </c>
      <c r="N40" t="s">
        <v>20</v>
      </c>
      <c r="O40" t="s">
        <v>106</v>
      </c>
      <c r="P40" t="s">
        <v>44</v>
      </c>
      <c r="Q40" t="s">
        <v>99</v>
      </c>
      <c r="R40" t="s">
        <v>75</v>
      </c>
      <c r="S40" t="s">
        <v>76</v>
      </c>
      <c r="T40" t="s">
        <v>47</v>
      </c>
    </row>
    <row r="41" spans="1:20" x14ac:dyDescent="0.2">
      <c r="A41" t="s">
        <v>68</v>
      </c>
      <c r="B41" t="s">
        <v>18</v>
      </c>
      <c r="C41" t="s">
        <v>19</v>
      </c>
      <c r="D41" s="25">
        <v>45680</v>
      </c>
      <c r="E41">
        <v>225</v>
      </c>
      <c r="F41">
        <v>260</v>
      </c>
      <c r="G41" s="26">
        <f>IF(ISNUMBER(H41),AVERAGE(H41:I41),AVERAGE(E41:F41))/700</f>
        <v>0.33571428571428569</v>
      </c>
      <c r="H41">
        <v>225</v>
      </c>
      <c r="I41">
        <v>245</v>
      </c>
      <c r="J41">
        <v>2024</v>
      </c>
      <c r="K41" t="s">
        <v>70</v>
      </c>
      <c r="L41" t="s">
        <v>83</v>
      </c>
      <c r="M41" t="s">
        <v>87</v>
      </c>
      <c r="N41" t="s">
        <v>20</v>
      </c>
      <c r="O41" t="s">
        <v>98</v>
      </c>
      <c r="P41" t="s">
        <v>111</v>
      </c>
      <c r="Q41" t="s">
        <v>99</v>
      </c>
      <c r="R41" t="s">
        <v>75</v>
      </c>
      <c r="S41" t="s">
        <v>76</v>
      </c>
      <c r="T41" t="s">
        <v>47</v>
      </c>
    </row>
    <row r="42" spans="1:20" x14ac:dyDescent="0.2">
      <c r="A42" t="s">
        <v>68</v>
      </c>
      <c r="B42" t="s">
        <v>18</v>
      </c>
      <c r="C42" t="s">
        <v>19</v>
      </c>
      <c r="D42" s="25">
        <v>45680</v>
      </c>
      <c r="E42">
        <v>225</v>
      </c>
      <c r="F42">
        <v>260</v>
      </c>
      <c r="G42" s="26">
        <f>IF(ISNUMBER(H42),AVERAGE(H42:I42),AVERAGE(E42:F42))/700</f>
        <v>0.33571428571428569</v>
      </c>
      <c r="H42">
        <v>225</v>
      </c>
      <c r="I42">
        <v>245</v>
      </c>
      <c r="J42">
        <v>2024</v>
      </c>
      <c r="K42" t="s">
        <v>77</v>
      </c>
      <c r="L42" t="s">
        <v>83</v>
      </c>
      <c r="M42" t="s">
        <v>87</v>
      </c>
      <c r="N42" t="s">
        <v>20</v>
      </c>
      <c r="O42" t="s">
        <v>98</v>
      </c>
      <c r="P42" t="s">
        <v>111</v>
      </c>
      <c r="Q42" t="s">
        <v>99</v>
      </c>
      <c r="R42" t="s">
        <v>75</v>
      </c>
      <c r="S42" t="s">
        <v>76</v>
      </c>
      <c r="T42" t="s">
        <v>47</v>
      </c>
    </row>
    <row r="43" spans="1:20" x14ac:dyDescent="0.2">
      <c r="A43" t="s">
        <v>68</v>
      </c>
      <c r="B43" t="s">
        <v>18</v>
      </c>
      <c r="C43" t="s">
        <v>19</v>
      </c>
      <c r="D43" s="25">
        <v>45680</v>
      </c>
      <c r="E43">
        <v>225</v>
      </c>
      <c r="F43">
        <v>250</v>
      </c>
      <c r="G43" s="26">
        <f>IF(ISNUMBER(H43),AVERAGE(H43:I43),AVERAGE(E43:F43))/700</f>
        <v>0.33571428571428569</v>
      </c>
      <c r="H43">
        <v>225</v>
      </c>
      <c r="I43">
        <v>245</v>
      </c>
      <c r="J43">
        <v>2024</v>
      </c>
      <c r="K43" t="s">
        <v>80</v>
      </c>
      <c r="L43" t="s">
        <v>83</v>
      </c>
      <c r="M43" t="s">
        <v>87</v>
      </c>
      <c r="N43" t="s">
        <v>20</v>
      </c>
      <c r="P43" t="s">
        <v>111</v>
      </c>
      <c r="Q43" t="s">
        <v>99</v>
      </c>
      <c r="R43" t="s">
        <v>75</v>
      </c>
      <c r="S43" t="s">
        <v>76</v>
      </c>
      <c r="T43" t="s">
        <v>47</v>
      </c>
    </row>
    <row r="44" spans="1:20" x14ac:dyDescent="0.2">
      <c r="A44" t="s">
        <v>68</v>
      </c>
      <c r="B44" t="s">
        <v>58</v>
      </c>
      <c r="C44" t="s">
        <v>19</v>
      </c>
      <c r="D44" s="25">
        <v>45680</v>
      </c>
      <c r="E44">
        <v>22</v>
      </c>
      <c r="F44">
        <v>24</v>
      </c>
      <c r="G44" s="26">
        <f>IF(ISNUMBER(H44),AVERAGE(H44:I44),AVERAGE(E44:F44))/65</f>
        <v>0.33846153846153848</v>
      </c>
      <c r="H44">
        <v>22</v>
      </c>
      <c r="I44" t="s">
        <v>69</v>
      </c>
      <c r="J44">
        <v>2024</v>
      </c>
      <c r="K44" t="s">
        <v>59</v>
      </c>
      <c r="L44" t="s">
        <v>83</v>
      </c>
      <c r="M44" t="s">
        <v>87</v>
      </c>
      <c r="N44" t="s">
        <v>20</v>
      </c>
      <c r="O44" t="s">
        <v>61</v>
      </c>
      <c r="P44" t="s">
        <v>111</v>
      </c>
      <c r="Q44" t="s">
        <v>99</v>
      </c>
      <c r="R44" t="s">
        <v>75</v>
      </c>
      <c r="S44" t="s">
        <v>76</v>
      </c>
      <c r="T44" t="s">
        <v>47</v>
      </c>
    </row>
    <row r="45" spans="1:20" x14ac:dyDescent="0.2">
      <c r="A45" t="s">
        <v>68</v>
      </c>
      <c r="B45" t="s">
        <v>58</v>
      </c>
      <c r="C45" t="s">
        <v>19</v>
      </c>
      <c r="D45" s="25">
        <v>45680</v>
      </c>
      <c r="E45">
        <v>22</v>
      </c>
      <c r="F45">
        <v>24</v>
      </c>
      <c r="G45" s="26">
        <f>IF(ISNUMBER(H45),AVERAGE(H45:I45),AVERAGE(E45:F45))/65</f>
        <v>0.33846153846153848</v>
      </c>
      <c r="H45">
        <v>22</v>
      </c>
      <c r="I45" t="s">
        <v>69</v>
      </c>
      <c r="J45">
        <v>2024</v>
      </c>
      <c r="K45" t="s">
        <v>65</v>
      </c>
      <c r="L45" t="s">
        <v>83</v>
      </c>
      <c r="M45" t="s">
        <v>87</v>
      </c>
      <c r="N45" t="s">
        <v>20</v>
      </c>
      <c r="P45" t="s">
        <v>111</v>
      </c>
      <c r="Q45" t="s">
        <v>99</v>
      </c>
      <c r="R45" t="s">
        <v>75</v>
      </c>
      <c r="S45" t="s">
        <v>76</v>
      </c>
      <c r="T45" t="s">
        <v>47</v>
      </c>
    </row>
    <row r="46" spans="1:20" hidden="1" x14ac:dyDescent="0.2">
      <c r="A46" t="s">
        <v>68</v>
      </c>
      <c r="B46" t="s">
        <v>89</v>
      </c>
      <c r="C46" t="s">
        <v>90</v>
      </c>
      <c r="D46" s="25">
        <v>45680</v>
      </c>
      <c r="E46">
        <v>16</v>
      </c>
      <c r="F46">
        <v>18</v>
      </c>
      <c r="G46" s="26">
        <f>IF(ISNUMBER(H46),AVERAGE(H46:I46),AVERAGE(E46:F46))/45</f>
        <v>0.36666666666666664</v>
      </c>
      <c r="H46">
        <v>16</v>
      </c>
      <c r="I46">
        <v>17</v>
      </c>
      <c r="J46">
        <v>2024</v>
      </c>
      <c r="K46" t="s">
        <v>64</v>
      </c>
      <c r="L46" t="s">
        <v>83</v>
      </c>
      <c r="M46" t="s">
        <v>87</v>
      </c>
      <c r="N46" t="s">
        <v>20</v>
      </c>
      <c r="O46" t="s">
        <v>119</v>
      </c>
      <c r="P46" t="s">
        <v>111</v>
      </c>
      <c r="Q46" t="s">
        <v>99</v>
      </c>
      <c r="R46" t="s">
        <v>75</v>
      </c>
      <c r="S46" t="s">
        <v>76</v>
      </c>
      <c r="T46" t="s">
        <v>47</v>
      </c>
    </row>
    <row r="47" spans="1:20" hidden="1" x14ac:dyDescent="0.2">
      <c r="A47" t="s">
        <v>68</v>
      </c>
      <c r="B47" t="s">
        <v>89</v>
      </c>
      <c r="C47" t="s">
        <v>90</v>
      </c>
      <c r="D47" s="25">
        <v>45680</v>
      </c>
      <c r="E47">
        <v>15</v>
      </c>
      <c r="F47">
        <v>17</v>
      </c>
      <c r="G47" s="26">
        <f>IF(ISNUMBER(H47),AVERAGE(H47:I47),AVERAGE(E47:F47))/45</f>
        <v>0.35499999999999998</v>
      </c>
      <c r="H47">
        <v>15</v>
      </c>
      <c r="I47">
        <v>16.95</v>
      </c>
      <c r="J47">
        <v>2024</v>
      </c>
      <c r="K47" t="s">
        <v>91</v>
      </c>
      <c r="L47" t="s">
        <v>83</v>
      </c>
      <c r="M47" t="s">
        <v>87</v>
      </c>
      <c r="N47" t="s">
        <v>20</v>
      </c>
      <c r="O47" t="s">
        <v>119</v>
      </c>
      <c r="P47" t="s">
        <v>111</v>
      </c>
      <c r="Q47" t="s">
        <v>99</v>
      </c>
      <c r="R47" t="s">
        <v>75</v>
      </c>
      <c r="S47" t="s">
        <v>76</v>
      </c>
      <c r="T47" t="s">
        <v>47</v>
      </c>
    </row>
    <row r="48" spans="1:20" hidden="1" x14ac:dyDescent="0.2">
      <c r="A48" t="s">
        <v>68</v>
      </c>
      <c r="B48" t="s">
        <v>89</v>
      </c>
      <c r="C48" t="s">
        <v>90</v>
      </c>
      <c r="D48" s="25">
        <v>45680</v>
      </c>
      <c r="E48">
        <v>12</v>
      </c>
      <c r="F48">
        <v>15</v>
      </c>
      <c r="G48" s="26">
        <f>IF(ISNUMBER(H48),AVERAGE(H48:I48),AVERAGE(E48:F48))/45</f>
        <v>0.28888888888888886</v>
      </c>
      <c r="H48">
        <v>12</v>
      </c>
      <c r="I48">
        <v>14</v>
      </c>
      <c r="J48">
        <v>2024</v>
      </c>
      <c r="K48" t="s">
        <v>93</v>
      </c>
      <c r="L48" t="s">
        <v>83</v>
      </c>
      <c r="M48" t="s">
        <v>87</v>
      </c>
      <c r="N48" t="s">
        <v>20</v>
      </c>
      <c r="O48" t="s">
        <v>119</v>
      </c>
      <c r="P48" t="s">
        <v>111</v>
      </c>
      <c r="Q48" t="s">
        <v>99</v>
      </c>
      <c r="R48" t="s">
        <v>75</v>
      </c>
      <c r="S48" t="s">
        <v>76</v>
      </c>
      <c r="T48" t="s">
        <v>47</v>
      </c>
    </row>
    <row r="49" spans="1:20" x14ac:dyDescent="0.2">
      <c r="A49" t="s">
        <v>68</v>
      </c>
      <c r="B49" t="s">
        <v>18</v>
      </c>
      <c r="C49" t="s">
        <v>19</v>
      </c>
      <c r="D49" s="25">
        <v>45681</v>
      </c>
      <c r="E49">
        <v>225</v>
      </c>
      <c r="F49">
        <v>260</v>
      </c>
      <c r="G49" s="26">
        <f>IF(ISNUMBER(H49),AVERAGE(H49:I49),AVERAGE(E49:F49))/700</f>
        <v>0.33571428571428569</v>
      </c>
      <c r="H49">
        <v>225</v>
      </c>
      <c r="I49">
        <v>245</v>
      </c>
      <c r="J49">
        <v>2024</v>
      </c>
      <c r="K49" t="s">
        <v>80</v>
      </c>
      <c r="L49" t="s">
        <v>83</v>
      </c>
      <c r="M49" t="s">
        <v>87</v>
      </c>
      <c r="N49" t="s">
        <v>20</v>
      </c>
      <c r="O49" t="s">
        <v>110</v>
      </c>
      <c r="P49" t="s">
        <v>44</v>
      </c>
      <c r="Q49" t="s">
        <v>99</v>
      </c>
      <c r="R49" t="s">
        <v>75</v>
      </c>
      <c r="S49" t="s">
        <v>76</v>
      </c>
      <c r="T49" t="s">
        <v>47</v>
      </c>
    </row>
    <row r="50" spans="1:20" x14ac:dyDescent="0.2">
      <c r="A50" t="s">
        <v>68</v>
      </c>
      <c r="B50" t="s">
        <v>18</v>
      </c>
      <c r="C50" t="s">
        <v>19</v>
      </c>
      <c r="D50" s="25">
        <v>45681</v>
      </c>
      <c r="E50">
        <v>225</v>
      </c>
      <c r="F50">
        <v>260</v>
      </c>
      <c r="G50" s="26">
        <f>IF(ISNUMBER(H50),AVERAGE(H50:I50),AVERAGE(E50:F50))/700</f>
        <v>0.33571428571428569</v>
      </c>
      <c r="H50">
        <v>225</v>
      </c>
      <c r="I50">
        <v>245</v>
      </c>
      <c r="J50">
        <v>2024</v>
      </c>
      <c r="K50" t="s">
        <v>70</v>
      </c>
      <c r="L50" t="s">
        <v>83</v>
      </c>
      <c r="M50" t="s">
        <v>87</v>
      </c>
      <c r="N50" t="s">
        <v>20</v>
      </c>
      <c r="O50" t="s">
        <v>98</v>
      </c>
      <c r="P50" t="s">
        <v>44</v>
      </c>
      <c r="Q50" t="s">
        <v>99</v>
      </c>
      <c r="R50" t="s">
        <v>75</v>
      </c>
      <c r="S50" t="s">
        <v>76</v>
      </c>
      <c r="T50" t="s">
        <v>47</v>
      </c>
    </row>
    <row r="51" spans="1:20" x14ac:dyDescent="0.2">
      <c r="A51" t="s">
        <v>68</v>
      </c>
      <c r="B51" t="s">
        <v>18</v>
      </c>
      <c r="C51" t="s">
        <v>19</v>
      </c>
      <c r="D51" s="25">
        <v>45681</v>
      </c>
      <c r="E51">
        <v>225</v>
      </c>
      <c r="F51">
        <v>260</v>
      </c>
      <c r="G51" s="26">
        <f>IF(ISNUMBER(H51),AVERAGE(H51:I51),AVERAGE(E51:F51))/700</f>
        <v>0.33571428571428569</v>
      </c>
      <c r="H51">
        <v>225</v>
      </c>
      <c r="I51">
        <v>245</v>
      </c>
      <c r="J51">
        <v>2024</v>
      </c>
      <c r="K51" t="s">
        <v>77</v>
      </c>
      <c r="L51" t="s">
        <v>83</v>
      </c>
      <c r="M51" t="s">
        <v>87</v>
      </c>
      <c r="N51" t="s">
        <v>20</v>
      </c>
      <c r="O51" t="s">
        <v>98</v>
      </c>
      <c r="P51" t="s">
        <v>44</v>
      </c>
      <c r="Q51" t="s">
        <v>99</v>
      </c>
      <c r="R51" t="s">
        <v>75</v>
      </c>
      <c r="S51" t="s">
        <v>76</v>
      </c>
      <c r="T51" t="s">
        <v>47</v>
      </c>
    </row>
    <row r="52" spans="1:20" x14ac:dyDescent="0.2">
      <c r="A52" t="s">
        <v>68</v>
      </c>
      <c r="B52" t="s">
        <v>58</v>
      </c>
      <c r="C52" t="s">
        <v>19</v>
      </c>
      <c r="D52" s="25">
        <v>45681</v>
      </c>
      <c r="E52">
        <v>22</v>
      </c>
      <c r="F52">
        <v>24</v>
      </c>
      <c r="G52" s="26">
        <f>IF(ISNUMBER(H52),AVERAGE(H52:I52),AVERAGE(E52:F52))/65</f>
        <v>0.33846153846153848</v>
      </c>
      <c r="H52">
        <v>22</v>
      </c>
      <c r="I52" t="s">
        <v>69</v>
      </c>
      <c r="J52">
        <v>2024</v>
      </c>
      <c r="K52" t="s">
        <v>65</v>
      </c>
      <c r="L52" t="s">
        <v>83</v>
      </c>
      <c r="M52" t="s">
        <v>87</v>
      </c>
      <c r="N52" t="s">
        <v>20</v>
      </c>
      <c r="P52" t="s">
        <v>44</v>
      </c>
      <c r="Q52" t="s">
        <v>99</v>
      </c>
      <c r="R52" t="s">
        <v>75</v>
      </c>
      <c r="S52" t="s">
        <v>76</v>
      </c>
      <c r="T52" t="s">
        <v>47</v>
      </c>
    </row>
    <row r="53" spans="1:20" x14ac:dyDescent="0.2">
      <c r="A53" t="s">
        <v>68</v>
      </c>
      <c r="B53" t="s">
        <v>58</v>
      </c>
      <c r="C53" t="s">
        <v>19</v>
      </c>
      <c r="D53" s="25">
        <v>45681</v>
      </c>
      <c r="E53">
        <v>22</v>
      </c>
      <c r="F53">
        <v>24</v>
      </c>
      <c r="G53" s="26">
        <f>IF(ISNUMBER(H53),AVERAGE(H53:I53),AVERAGE(E53:F53))/65</f>
        <v>0.33846153846153848</v>
      </c>
      <c r="H53">
        <v>22</v>
      </c>
      <c r="I53" t="s">
        <v>69</v>
      </c>
      <c r="J53">
        <v>2024</v>
      </c>
      <c r="K53" t="s">
        <v>59</v>
      </c>
      <c r="L53" t="s">
        <v>83</v>
      </c>
      <c r="M53" t="s">
        <v>87</v>
      </c>
      <c r="N53" t="s">
        <v>20</v>
      </c>
      <c r="O53" t="s">
        <v>61</v>
      </c>
      <c r="P53" t="s">
        <v>44</v>
      </c>
      <c r="Q53" t="s">
        <v>99</v>
      </c>
      <c r="R53" t="s">
        <v>75</v>
      </c>
      <c r="S53" t="s">
        <v>76</v>
      </c>
      <c r="T53" t="s">
        <v>47</v>
      </c>
    </row>
    <row r="54" spans="1:20" hidden="1" x14ac:dyDescent="0.2">
      <c r="A54" t="s">
        <v>68</v>
      </c>
      <c r="B54" t="s">
        <v>89</v>
      </c>
      <c r="C54" t="s">
        <v>90</v>
      </c>
      <c r="D54" s="25">
        <v>45681</v>
      </c>
      <c r="E54">
        <v>16</v>
      </c>
      <c r="F54">
        <v>18</v>
      </c>
      <c r="G54" s="26">
        <f>IF(ISNUMBER(H54),AVERAGE(H54:I54),AVERAGE(E54:F54))/45</f>
        <v>0.36666666666666664</v>
      </c>
      <c r="H54">
        <v>16</v>
      </c>
      <c r="I54">
        <v>17</v>
      </c>
      <c r="J54">
        <v>2024</v>
      </c>
      <c r="K54" t="s">
        <v>64</v>
      </c>
      <c r="L54" t="s">
        <v>83</v>
      </c>
      <c r="M54" t="s">
        <v>87</v>
      </c>
      <c r="N54" t="s">
        <v>20</v>
      </c>
      <c r="P54" t="s">
        <v>44</v>
      </c>
      <c r="Q54" t="s">
        <v>99</v>
      </c>
      <c r="R54" t="s">
        <v>75</v>
      </c>
      <c r="S54" t="s">
        <v>76</v>
      </c>
      <c r="T54" t="s">
        <v>47</v>
      </c>
    </row>
    <row r="55" spans="1:20" hidden="1" x14ac:dyDescent="0.2">
      <c r="A55" t="s">
        <v>68</v>
      </c>
      <c r="B55" t="s">
        <v>89</v>
      </c>
      <c r="C55" t="s">
        <v>90</v>
      </c>
      <c r="D55" s="25">
        <v>45681</v>
      </c>
      <c r="E55">
        <v>15</v>
      </c>
      <c r="F55">
        <v>17</v>
      </c>
      <c r="G55" s="26">
        <f>IF(ISNUMBER(H55),AVERAGE(H55:I55),AVERAGE(E55:F55))/45</f>
        <v>0.35499999999999998</v>
      </c>
      <c r="H55">
        <v>15</v>
      </c>
      <c r="I55">
        <v>16.95</v>
      </c>
      <c r="J55">
        <v>2024</v>
      </c>
      <c r="K55" t="s">
        <v>91</v>
      </c>
      <c r="L55" t="s">
        <v>83</v>
      </c>
      <c r="M55" t="s">
        <v>87</v>
      </c>
      <c r="N55" t="s">
        <v>20</v>
      </c>
      <c r="O55" t="s">
        <v>120</v>
      </c>
      <c r="P55" t="s">
        <v>44</v>
      </c>
      <c r="Q55" t="s">
        <v>99</v>
      </c>
      <c r="R55" t="s">
        <v>75</v>
      </c>
      <c r="S55" t="s">
        <v>76</v>
      </c>
      <c r="T55" t="s">
        <v>47</v>
      </c>
    </row>
    <row r="56" spans="1:20" hidden="1" x14ac:dyDescent="0.2">
      <c r="A56" t="s">
        <v>68</v>
      </c>
      <c r="B56" t="s">
        <v>89</v>
      </c>
      <c r="C56" t="s">
        <v>90</v>
      </c>
      <c r="D56" s="25">
        <v>45681</v>
      </c>
      <c r="E56">
        <v>12</v>
      </c>
      <c r="F56">
        <v>15</v>
      </c>
      <c r="G56" s="26">
        <f>IF(ISNUMBER(H56),AVERAGE(H56:I56),AVERAGE(E56:F56))/45</f>
        <v>0.28888888888888886</v>
      </c>
      <c r="H56">
        <v>12</v>
      </c>
      <c r="I56">
        <v>14</v>
      </c>
      <c r="J56">
        <v>2024</v>
      </c>
      <c r="K56" t="s">
        <v>93</v>
      </c>
      <c r="L56" t="s">
        <v>83</v>
      </c>
      <c r="M56" t="s">
        <v>87</v>
      </c>
      <c r="N56" t="s">
        <v>20</v>
      </c>
      <c r="O56" t="s">
        <v>121</v>
      </c>
      <c r="P56" t="s">
        <v>44</v>
      </c>
      <c r="Q56" t="s">
        <v>99</v>
      </c>
      <c r="R56" t="s">
        <v>75</v>
      </c>
      <c r="S56" t="s">
        <v>76</v>
      </c>
      <c r="T56" t="s">
        <v>47</v>
      </c>
    </row>
    <row r="57" spans="1:20" x14ac:dyDescent="0.2">
      <c r="A57" t="s">
        <v>68</v>
      </c>
      <c r="B57" t="s">
        <v>18</v>
      </c>
      <c r="C57" t="s">
        <v>19</v>
      </c>
      <c r="D57" s="25">
        <v>45684</v>
      </c>
      <c r="E57">
        <v>225</v>
      </c>
      <c r="F57">
        <v>260</v>
      </c>
      <c r="G57" s="26">
        <f>IF(ISNUMBER(H57),AVERAGE(H57:I57),AVERAGE(E57:F57))/700</f>
        <v>0.33571428571428569</v>
      </c>
      <c r="H57">
        <v>225</v>
      </c>
      <c r="I57">
        <v>245</v>
      </c>
      <c r="J57">
        <v>2024</v>
      </c>
      <c r="K57" t="s">
        <v>70</v>
      </c>
      <c r="L57" t="s">
        <v>83</v>
      </c>
      <c r="M57" t="s">
        <v>87</v>
      </c>
      <c r="N57" t="s">
        <v>20</v>
      </c>
      <c r="O57" t="s">
        <v>98</v>
      </c>
      <c r="P57" t="s">
        <v>109</v>
      </c>
      <c r="Q57" t="s">
        <v>99</v>
      </c>
      <c r="R57" t="s">
        <v>75</v>
      </c>
      <c r="S57" t="s">
        <v>76</v>
      </c>
      <c r="T57" t="s">
        <v>47</v>
      </c>
    </row>
    <row r="58" spans="1:20" x14ac:dyDescent="0.2">
      <c r="A58" t="s">
        <v>68</v>
      </c>
      <c r="B58" t="s">
        <v>18</v>
      </c>
      <c r="C58" t="s">
        <v>19</v>
      </c>
      <c r="D58" s="25">
        <v>45684</v>
      </c>
      <c r="E58">
        <v>220</v>
      </c>
      <c r="F58">
        <v>245</v>
      </c>
      <c r="G58" s="26">
        <f>IF(ISNUMBER(H58),AVERAGE(H58:I58),AVERAGE(E58:F58))/700</f>
        <v>0.33214285714285713</v>
      </c>
      <c r="H58" t="s">
        <v>69</v>
      </c>
      <c r="I58" t="s">
        <v>69</v>
      </c>
      <c r="J58">
        <v>2024</v>
      </c>
      <c r="K58" t="s">
        <v>77</v>
      </c>
      <c r="L58" t="s">
        <v>83</v>
      </c>
      <c r="M58" t="s">
        <v>87</v>
      </c>
      <c r="N58" t="s">
        <v>20</v>
      </c>
      <c r="O58" t="s">
        <v>98</v>
      </c>
      <c r="P58" t="s">
        <v>109</v>
      </c>
      <c r="Q58" t="s">
        <v>99</v>
      </c>
      <c r="R58" t="s">
        <v>75</v>
      </c>
      <c r="S58" t="s">
        <v>76</v>
      </c>
      <c r="T58" t="s">
        <v>47</v>
      </c>
    </row>
    <row r="59" spans="1:20" x14ac:dyDescent="0.2">
      <c r="A59" t="s">
        <v>68</v>
      </c>
      <c r="B59" t="s">
        <v>18</v>
      </c>
      <c r="C59" t="s">
        <v>19</v>
      </c>
      <c r="D59" s="25">
        <v>45684</v>
      </c>
      <c r="E59">
        <v>220</v>
      </c>
      <c r="F59">
        <v>260</v>
      </c>
      <c r="G59" s="26">
        <f>IF(ISNUMBER(H59),AVERAGE(H59:I59),AVERAGE(E59:F59))/700</f>
        <v>0.33571428571428569</v>
      </c>
      <c r="H59">
        <v>225</v>
      </c>
      <c r="I59">
        <v>245</v>
      </c>
      <c r="J59">
        <v>2024</v>
      </c>
      <c r="K59" t="s">
        <v>80</v>
      </c>
      <c r="L59" t="s">
        <v>83</v>
      </c>
      <c r="M59" t="s">
        <v>87</v>
      </c>
      <c r="N59" t="s">
        <v>20</v>
      </c>
      <c r="O59" t="s">
        <v>61</v>
      </c>
      <c r="P59" t="s">
        <v>109</v>
      </c>
      <c r="Q59" t="s">
        <v>99</v>
      </c>
      <c r="R59" t="s">
        <v>75</v>
      </c>
      <c r="S59" t="s">
        <v>76</v>
      </c>
      <c r="T59" t="s">
        <v>47</v>
      </c>
    </row>
    <row r="60" spans="1:20" x14ac:dyDescent="0.2">
      <c r="A60" t="s">
        <v>68</v>
      </c>
      <c r="B60" t="s">
        <v>58</v>
      </c>
      <c r="C60" t="s">
        <v>19</v>
      </c>
      <c r="D60" s="25">
        <v>45684</v>
      </c>
      <c r="E60">
        <v>22</v>
      </c>
      <c r="F60">
        <v>24</v>
      </c>
      <c r="G60" s="26">
        <f>IF(ISNUMBER(H60),AVERAGE(H60:I60),AVERAGE(E60:F60))/65</f>
        <v>0.33846153846153848</v>
      </c>
      <c r="H60">
        <v>22</v>
      </c>
      <c r="I60" t="s">
        <v>69</v>
      </c>
      <c r="J60">
        <v>2024</v>
      </c>
      <c r="K60" t="s">
        <v>65</v>
      </c>
      <c r="L60" t="s">
        <v>83</v>
      </c>
      <c r="M60" t="s">
        <v>87</v>
      </c>
      <c r="N60" t="s">
        <v>20</v>
      </c>
      <c r="P60" t="s">
        <v>109</v>
      </c>
      <c r="Q60" t="s">
        <v>99</v>
      </c>
      <c r="R60" t="s">
        <v>75</v>
      </c>
      <c r="S60" t="s">
        <v>76</v>
      </c>
      <c r="T60" t="s">
        <v>47</v>
      </c>
    </row>
    <row r="61" spans="1:20" x14ac:dyDescent="0.2">
      <c r="A61" t="s">
        <v>68</v>
      </c>
      <c r="B61" t="s">
        <v>58</v>
      </c>
      <c r="C61" t="s">
        <v>19</v>
      </c>
      <c r="D61" s="25">
        <v>45684</v>
      </c>
      <c r="E61">
        <v>20</v>
      </c>
      <c r="F61">
        <v>24</v>
      </c>
      <c r="G61" s="26">
        <f>IF(ISNUMBER(H61),AVERAGE(H61:I61),AVERAGE(E61:F61))/65</f>
        <v>0.32307692307692309</v>
      </c>
      <c r="H61">
        <v>20</v>
      </c>
      <c r="I61">
        <v>22</v>
      </c>
      <c r="J61">
        <v>2024</v>
      </c>
      <c r="K61" t="s">
        <v>59</v>
      </c>
      <c r="L61" t="s">
        <v>83</v>
      </c>
      <c r="M61" t="s">
        <v>87</v>
      </c>
      <c r="N61" t="s">
        <v>20</v>
      </c>
      <c r="P61" t="s">
        <v>109</v>
      </c>
      <c r="Q61" t="s">
        <v>99</v>
      </c>
      <c r="R61" t="s">
        <v>75</v>
      </c>
      <c r="S61" t="s">
        <v>76</v>
      </c>
      <c r="T61" t="s">
        <v>47</v>
      </c>
    </row>
    <row r="62" spans="1:20" hidden="1" x14ac:dyDescent="0.2">
      <c r="A62" t="s">
        <v>68</v>
      </c>
      <c r="B62" t="s">
        <v>89</v>
      </c>
      <c r="C62" t="s">
        <v>90</v>
      </c>
      <c r="D62" s="25">
        <v>45684</v>
      </c>
      <c r="E62">
        <v>15.95</v>
      </c>
      <c r="F62">
        <v>18</v>
      </c>
      <c r="G62" s="26">
        <f>IF(ISNUMBER(H62),AVERAGE(H62:I62),AVERAGE(E62:F62))/45</f>
        <v>0.36666666666666664</v>
      </c>
      <c r="H62">
        <v>16</v>
      </c>
      <c r="I62">
        <v>17</v>
      </c>
      <c r="J62">
        <v>2024</v>
      </c>
      <c r="K62" t="s">
        <v>64</v>
      </c>
      <c r="L62" t="s">
        <v>83</v>
      </c>
      <c r="M62" t="s">
        <v>87</v>
      </c>
      <c r="N62" t="s">
        <v>20</v>
      </c>
      <c r="P62" t="s">
        <v>109</v>
      </c>
      <c r="Q62" t="s">
        <v>99</v>
      </c>
      <c r="R62" t="s">
        <v>75</v>
      </c>
      <c r="S62" t="s">
        <v>76</v>
      </c>
      <c r="T62" t="s">
        <v>47</v>
      </c>
    </row>
    <row r="63" spans="1:20" hidden="1" x14ac:dyDescent="0.2">
      <c r="A63" t="s">
        <v>68</v>
      </c>
      <c r="B63" t="s">
        <v>89</v>
      </c>
      <c r="C63" t="s">
        <v>90</v>
      </c>
      <c r="D63" s="25">
        <v>45684</v>
      </c>
      <c r="E63">
        <v>15</v>
      </c>
      <c r="F63">
        <v>17</v>
      </c>
      <c r="G63" s="26">
        <f>IF(ISNUMBER(H63),AVERAGE(H63:I63),AVERAGE(E63:F63))/45</f>
        <v>0.34444444444444444</v>
      </c>
      <c r="H63">
        <v>15</v>
      </c>
      <c r="I63">
        <v>16</v>
      </c>
      <c r="J63">
        <v>2024</v>
      </c>
      <c r="K63" t="s">
        <v>91</v>
      </c>
      <c r="L63" t="s">
        <v>83</v>
      </c>
      <c r="M63" t="s">
        <v>87</v>
      </c>
      <c r="N63" t="s">
        <v>20</v>
      </c>
      <c r="O63" t="s">
        <v>61</v>
      </c>
      <c r="P63" t="s">
        <v>109</v>
      </c>
      <c r="Q63" t="s">
        <v>99</v>
      </c>
      <c r="R63" t="s">
        <v>75</v>
      </c>
      <c r="S63" t="s">
        <v>76</v>
      </c>
      <c r="T63" t="s">
        <v>47</v>
      </c>
    </row>
    <row r="64" spans="1:20" hidden="1" x14ac:dyDescent="0.2">
      <c r="A64" t="s">
        <v>68</v>
      </c>
      <c r="B64" t="s">
        <v>89</v>
      </c>
      <c r="C64" t="s">
        <v>90</v>
      </c>
      <c r="D64" s="25">
        <v>45684</v>
      </c>
      <c r="E64">
        <v>12</v>
      </c>
      <c r="F64">
        <v>15</v>
      </c>
      <c r="G64" s="26">
        <f>IF(ISNUMBER(H64),AVERAGE(H64:I64),AVERAGE(E64:F64))/45</f>
        <v>0.28888888888888886</v>
      </c>
      <c r="H64">
        <v>12</v>
      </c>
      <c r="I64">
        <v>14</v>
      </c>
      <c r="J64">
        <v>2024</v>
      </c>
      <c r="K64" t="s">
        <v>93</v>
      </c>
      <c r="L64" t="s">
        <v>83</v>
      </c>
      <c r="M64" t="s">
        <v>87</v>
      </c>
      <c r="N64" t="s">
        <v>20</v>
      </c>
      <c r="O64" t="s">
        <v>121</v>
      </c>
      <c r="P64" t="s">
        <v>109</v>
      </c>
      <c r="Q64" t="s">
        <v>99</v>
      </c>
      <c r="R64" t="s">
        <v>75</v>
      </c>
      <c r="S64" t="s">
        <v>76</v>
      </c>
      <c r="T64" t="s">
        <v>47</v>
      </c>
    </row>
    <row r="65" spans="1:20" x14ac:dyDescent="0.2">
      <c r="A65" t="s">
        <v>68</v>
      </c>
      <c r="B65" t="s">
        <v>18</v>
      </c>
      <c r="C65" t="s">
        <v>19</v>
      </c>
      <c r="D65" s="25">
        <v>45685</v>
      </c>
      <c r="E65">
        <v>225</v>
      </c>
      <c r="F65">
        <v>260</v>
      </c>
      <c r="G65" s="26">
        <f>IF(ISNUMBER(H65),AVERAGE(H65:I65),AVERAGE(E65:F65))/700</f>
        <v>0.33571428571428569</v>
      </c>
      <c r="H65">
        <v>225</v>
      </c>
      <c r="I65">
        <v>245</v>
      </c>
      <c r="J65">
        <v>2024</v>
      </c>
      <c r="K65" t="s">
        <v>70</v>
      </c>
      <c r="L65" t="s">
        <v>83</v>
      </c>
      <c r="M65" t="s">
        <v>87</v>
      </c>
      <c r="N65" t="s">
        <v>20</v>
      </c>
      <c r="O65" t="s">
        <v>98</v>
      </c>
      <c r="P65" t="s">
        <v>107</v>
      </c>
      <c r="Q65" t="s">
        <v>108</v>
      </c>
      <c r="R65" t="s">
        <v>75</v>
      </c>
      <c r="S65" t="s">
        <v>76</v>
      </c>
      <c r="T65" t="s">
        <v>47</v>
      </c>
    </row>
    <row r="66" spans="1:20" x14ac:dyDescent="0.2">
      <c r="A66" t="s">
        <v>68</v>
      </c>
      <c r="B66" t="s">
        <v>18</v>
      </c>
      <c r="C66" t="s">
        <v>19</v>
      </c>
      <c r="D66" s="25">
        <v>45685</v>
      </c>
      <c r="E66">
        <v>220</v>
      </c>
      <c r="F66">
        <v>245</v>
      </c>
      <c r="G66" s="26">
        <f>IF(ISNUMBER(H66),AVERAGE(H66:I66),AVERAGE(E66:F66))/700</f>
        <v>0.33571428571428569</v>
      </c>
      <c r="H66">
        <v>225</v>
      </c>
      <c r="I66">
        <v>245</v>
      </c>
      <c r="J66">
        <v>2024</v>
      </c>
      <c r="K66" t="s">
        <v>80</v>
      </c>
      <c r="L66" t="s">
        <v>83</v>
      </c>
      <c r="M66" t="s">
        <v>87</v>
      </c>
      <c r="N66" t="s">
        <v>20</v>
      </c>
      <c r="P66" t="s">
        <v>107</v>
      </c>
      <c r="Q66" t="s">
        <v>108</v>
      </c>
      <c r="R66" t="s">
        <v>75</v>
      </c>
      <c r="S66" t="s">
        <v>76</v>
      </c>
      <c r="T66" t="s">
        <v>47</v>
      </c>
    </row>
    <row r="67" spans="1:20" x14ac:dyDescent="0.2">
      <c r="A67" t="s">
        <v>68</v>
      </c>
      <c r="B67" t="s">
        <v>18</v>
      </c>
      <c r="C67" t="s">
        <v>19</v>
      </c>
      <c r="D67" s="25">
        <v>45685</v>
      </c>
      <c r="E67">
        <v>220</v>
      </c>
      <c r="F67">
        <v>245</v>
      </c>
      <c r="G67" s="26">
        <f>IF(ISNUMBER(H67),AVERAGE(H67:I67),AVERAGE(E67:F67))/700</f>
        <v>0.33214285714285713</v>
      </c>
      <c r="H67" t="s">
        <v>69</v>
      </c>
      <c r="I67" t="s">
        <v>69</v>
      </c>
      <c r="J67">
        <v>2024</v>
      </c>
      <c r="K67" t="s">
        <v>77</v>
      </c>
      <c r="L67" t="s">
        <v>83</v>
      </c>
      <c r="M67" t="s">
        <v>87</v>
      </c>
      <c r="N67" t="s">
        <v>20</v>
      </c>
      <c r="O67" t="s">
        <v>98</v>
      </c>
      <c r="P67" t="s">
        <v>107</v>
      </c>
      <c r="Q67" t="s">
        <v>108</v>
      </c>
      <c r="R67" t="s">
        <v>75</v>
      </c>
      <c r="S67" t="s">
        <v>76</v>
      </c>
      <c r="T67" t="s">
        <v>47</v>
      </c>
    </row>
    <row r="68" spans="1:20" x14ac:dyDescent="0.2">
      <c r="A68" t="s">
        <v>68</v>
      </c>
      <c r="B68" t="s">
        <v>58</v>
      </c>
      <c r="C68" t="s">
        <v>19</v>
      </c>
      <c r="D68" s="25">
        <v>45685</v>
      </c>
      <c r="E68">
        <v>22</v>
      </c>
      <c r="F68">
        <v>24</v>
      </c>
      <c r="G68" s="26">
        <f>IF(ISNUMBER(H68),AVERAGE(H68:I68),AVERAGE(E68:F68))/65</f>
        <v>0.33846153846153848</v>
      </c>
      <c r="H68">
        <v>22</v>
      </c>
      <c r="I68" t="s">
        <v>69</v>
      </c>
      <c r="J68">
        <v>2024</v>
      </c>
      <c r="K68" t="s">
        <v>65</v>
      </c>
      <c r="L68" t="s">
        <v>83</v>
      </c>
      <c r="M68" t="s">
        <v>87</v>
      </c>
      <c r="N68" t="s">
        <v>20</v>
      </c>
      <c r="P68" t="s">
        <v>107</v>
      </c>
      <c r="Q68" t="s">
        <v>108</v>
      </c>
      <c r="R68" t="s">
        <v>75</v>
      </c>
      <c r="S68" t="s">
        <v>76</v>
      </c>
      <c r="T68" t="s">
        <v>47</v>
      </c>
    </row>
    <row r="69" spans="1:20" x14ac:dyDescent="0.2">
      <c r="A69" t="s">
        <v>68</v>
      </c>
      <c r="B69" t="s">
        <v>58</v>
      </c>
      <c r="C69" t="s">
        <v>19</v>
      </c>
      <c r="D69" s="25">
        <v>45685</v>
      </c>
      <c r="E69">
        <v>20</v>
      </c>
      <c r="F69">
        <v>24</v>
      </c>
      <c r="G69" s="26">
        <f>IF(ISNUMBER(H69),AVERAGE(H69:I69),AVERAGE(E69:F69))/65</f>
        <v>0.32307692307692309</v>
      </c>
      <c r="H69">
        <v>20</v>
      </c>
      <c r="I69">
        <v>22</v>
      </c>
      <c r="J69">
        <v>2024</v>
      </c>
      <c r="K69" t="s">
        <v>59</v>
      </c>
      <c r="L69" t="s">
        <v>83</v>
      </c>
      <c r="M69" t="s">
        <v>87</v>
      </c>
      <c r="N69" t="s">
        <v>20</v>
      </c>
      <c r="P69" t="s">
        <v>107</v>
      </c>
      <c r="Q69" t="s">
        <v>108</v>
      </c>
      <c r="R69" t="s">
        <v>75</v>
      </c>
      <c r="S69" t="s">
        <v>76</v>
      </c>
      <c r="T69" t="s">
        <v>47</v>
      </c>
    </row>
    <row r="70" spans="1:20" hidden="1" x14ac:dyDescent="0.2">
      <c r="A70" t="s">
        <v>68</v>
      </c>
      <c r="B70" t="s">
        <v>89</v>
      </c>
      <c r="C70" t="s">
        <v>90</v>
      </c>
      <c r="D70" s="25">
        <v>45685</v>
      </c>
      <c r="E70">
        <v>15</v>
      </c>
      <c r="F70">
        <v>18</v>
      </c>
      <c r="G70" s="26">
        <f>IF(ISNUMBER(H70),AVERAGE(H70:I70),AVERAGE(E70:F70))/45</f>
        <v>0.36611111111111116</v>
      </c>
      <c r="H70">
        <v>15.95</v>
      </c>
      <c r="I70">
        <v>17</v>
      </c>
      <c r="J70">
        <v>2024</v>
      </c>
      <c r="K70" t="s">
        <v>64</v>
      </c>
      <c r="L70" t="s">
        <v>83</v>
      </c>
      <c r="M70" t="s">
        <v>87</v>
      </c>
      <c r="N70" t="s">
        <v>20</v>
      </c>
      <c r="P70" t="s">
        <v>107</v>
      </c>
      <c r="Q70" t="s">
        <v>108</v>
      </c>
      <c r="R70" t="s">
        <v>75</v>
      </c>
      <c r="S70" t="s">
        <v>76</v>
      </c>
      <c r="T70" t="s">
        <v>47</v>
      </c>
    </row>
    <row r="71" spans="1:20" hidden="1" x14ac:dyDescent="0.2">
      <c r="A71" t="s">
        <v>68</v>
      </c>
      <c r="B71" t="s">
        <v>89</v>
      </c>
      <c r="C71" t="s">
        <v>90</v>
      </c>
      <c r="D71" s="25">
        <v>45685</v>
      </c>
      <c r="E71">
        <v>15</v>
      </c>
      <c r="F71">
        <v>17</v>
      </c>
      <c r="G71" s="26">
        <f>IF(ISNUMBER(H71),AVERAGE(H71:I71),AVERAGE(E71:F71))/45</f>
        <v>0.34444444444444444</v>
      </c>
      <c r="H71">
        <v>15</v>
      </c>
      <c r="I71">
        <v>16</v>
      </c>
      <c r="J71">
        <v>2024</v>
      </c>
      <c r="K71" t="s">
        <v>91</v>
      </c>
      <c r="L71" t="s">
        <v>83</v>
      </c>
      <c r="M71" t="s">
        <v>87</v>
      </c>
      <c r="N71" t="s">
        <v>20</v>
      </c>
      <c r="O71" t="s">
        <v>61</v>
      </c>
      <c r="P71" t="s">
        <v>107</v>
      </c>
      <c r="Q71" t="s">
        <v>108</v>
      </c>
      <c r="R71" t="s">
        <v>75</v>
      </c>
      <c r="S71" t="s">
        <v>76</v>
      </c>
      <c r="T71" t="s">
        <v>47</v>
      </c>
    </row>
    <row r="72" spans="1:20" hidden="1" x14ac:dyDescent="0.2">
      <c r="A72" t="s">
        <v>68</v>
      </c>
      <c r="B72" t="s">
        <v>89</v>
      </c>
      <c r="C72" t="s">
        <v>90</v>
      </c>
      <c r="D72" s="25">
        <v>45685</v>
      </c>
      <c r="E72">
        <v>12</v>
      </c>
      <c r="F72">
        <v>14</v>
      </c>
      <c r="G72" s="26">
        <f>IF(ISNUMBER(H72),AVERAGE(H72:I72),AVERAGE(E72:F72))/45</f>
        <v>0.27777777777777779</v>
      </c>
      <c r="H72">
        <v>12</v>
      </c>
      <c r="I72">
        <v>13</v>
      </c>
      <c r="J72">
        <v>2024</v>
      </c>
      <c r="K72" t="s">
        <v>93</v>
      </c>
      <c r="L72" t="s">
        <v>83</v>
      </c>
      <c r="M72" t="s">
        <v>87</v>
      </c>
      <c r="N72" t="s">
        <v>20</v>
      </c>
      <c r="O72" t="s">
        <v>61</v>
      </c>
      <c r="P72" t="s">
        <v>107</v>
      </c>
      <c r="Q72" t="s">
        <v>108</v>
      </c>
      <c r="R72" t="s">
        <v>75</v>
      </c>
      <c r="S72" t="s">
        <v>76</v>
      </c>
      <c r="T72" t="s">
        <v>47</v>
      </c>
    </row>
    <row r="73" spans="1:20" x14ac:dyDescent="0.2">
      <c r="A73" t="s">
        <v>68</v>
      </c>
      <c r="B73" t="s">
        <v>18</v>
      </c>
      <c r="C73" t="s">
        <v>19</v>
      </c>
      <c r="D73" s="25">
        <v>45686</v>
      </c>
      <c r="E73">
        <v>220</v>
      </c>
      <c r="F73">
        <v>245</v>
      </c>
      <c r="G73" s="26">
        <f>IF(ISNUMBER(H73),AVERAGE(H73:I73),AVERAGE(E73:F73))/700</f>
        <v>0.3392857142857143</v>
      </c>
      <c r="H73">
        <v>230</v>
      </c>
      <c r="I73">
        <v>245</v>
      </c>
      <c r="J73">
        <v>2024</v>
      </c>
      <c r="K73" t="s">
        <v>80</v>
      </c>
      <c r="L73" t="s">
        <v>112</v>
      </c>
      <c r="M73" t="s">
        <v>113</v>
      </c>
      <c r="N73" t="s">
        <v>20</v>
      </c>
      <c r="P73" t="s">
        <v>114</v>
      </c>
      <c r="Q73" t="s">
        <v>108</v>
      </c>
      <c r="R73" t="s">
        <v>75</v>
      </c>
      <c r="S73" t="s">
        <v>76</v>
      </c>
      <c r="T73" t="s">
        <v>47</v>
      </c>
    </row>
    <row r="74" spans="1:20" x14ac:dyDescent="0.2">
      <c r="A74" t="s">
        <v>68</v>
      </c>
      <c r="B74" t="s">
        <v>18</v>
      </c>
      <c r="C74" t="s">
        <v>19</v>
      </c>
      <c r="D74" s="25">
        <v>45686</v>
      </c>
      <c r="E74">
        <v>200</v>
      </c>
      <c r="F74">
        <v>260</v>
      </c>
      <c r="G74" s="26">
        <f>IF(ISNUMBER(H74),AVERAGE(H74:I74),AVERAGE(E74:F74))/700</f>
        <v>0.32142857142857145</v>
      </c>
      <c r="H74">
        <v>210</v>
      </c>
      <c r="I74">
        <v>240</v>
      </c>
      <c r="J74">
        <v>2024</v>
      </c>
      <c r="K74" t="s">
        <v>70</v>
      </c>
      <c r="L74" t="s">
        <v>112</v>
      </c>
      <c r="M74" t="s">
        <v>113</v>
      </c>
      <c r="N74" t="s">
        <v>20</v>
      </c>
      <c r="O74" t="s">
        <v>61</v>
      </c>
      <c r="P74" t="s">
        <v>114</v>
      </c>
      <c r="Q74" t="s">
        <v>108</v>
      </c>
      <c r="R74" t="s">
        <v>75</v>
      </c>
      <c r="S74" t="s">
        <v>76</v>
      </c>
      <c r="T74" t="s">
        <v>47</v>
      </c>
    </row>
    <row r="75" spans="1:20" x14ac:dyDescent="0.2">
      <c r="A75" t="s">
        <v>68</v>
      </c>
      <c r="B75" t="s">
        <v>18</v>
      </c>
      <c r="C75" t="s">
        <v>19</v>
      </c>
      <c r="D75" s="25">
        <v>45686</v>
      </c>
      <c r="E75">
        <v>185</v>
      </c>
      <c r="F75">
        <v>220</v>
      </c>
      <c r="G75" s="26">
        <f>IF(ISNUMBER(H75),AVERAGE(H75:I75),AVERAGE(E75:F75))/700</f>
        <v>0.3</v>
      </c>
      <c r="H75">
        <v>200</v>
      </c>
      <c r="I75">
        <v>220</v>
      </c>
      <c r="J75">
        <v>2024</v>
      </c>
      <c r="K75" t="s">
        <v>77</v>
      </c>
      <c r="L75" t="s">
        <v>112</v>
      </c>
      <c r="M75" t="s">
        <v>113</v>
      </c>
      <c r="N75" t="s">
        <v>20</v>
      </c>
      <c r="O75" t="s">
        <v>61</v>
      </c>
      <c r="P75" t="s">
        <v>114</v>
      </c>
      <c r="Q75" t="s">
        <v>108</v>
      </c>
      <c r="R75" t="s">
        <v>75</v>
      </c>
      <c r="S75" t="s">
        <v>76</v>
      </c>
      <c r="T75" t="s">
        <v>47</v>
      </c>
    </row>
    <row r="76" spans="1:20" x14ac:dyDescent="0.2">
      <c r="A76" t="s">
        <v>68</v>
      </c>
      <c r="B76" t="s">
        <v>58</v>
      </c>
      <c r="C76" t="s">
        <v>19</v>
      </c>
      <c r="D76" s="25">
        <v>45686</v>
      </c>
      <c r="E76">
        <v>20.95</v>
      </c>
      <c r="F76">
        <v>24.95</v>
      </c>
      <c r="G76" s="26">
        <f>IF(ISNUMBER(H76),AVERAGE(H76:I76),AVERAGE(E76:F76))/65</f>
        <v>0.33038461538461539</v>
      </c>
      <c r="H76">
        <v>20.95</v>
      </c>
      <c r="I76">
        <v>22</v>
      </c>
      <c r="J76">
        <v>2024</v>
      </c>
      <c r="K76" t="s">
        <v>65</v>
      </c>
      <c r="L76" t="s">
        <v>112</v>
      </c>
      <c r="M76" t="s">
        <v>113</v>
      </c>
      <c r="N76" t="s">
        <v>20</v>
      </c>
      <c r="P76" t="s">
        <v>114</v>
      </c>
      <c r="Q76" t="s">
        <v>108</v>
      </c>
      <c r="R76" t="s">
        <v>75</v>
      </c>
      <c r="S76" t="s">
        <v>76</v>
      </c>
      <c r="T76" t="s">
        <v>47</v>
      </c>
    </row>
    <row r="77" spans="1:20" x14ac:dyDescent="0.2">
      <c r="A77" t="s">
        <v>68</v>
      </c>
      <c r="B77" t="s">
        <v>58</v>
      </c>
      <c r="C77" t="s">
        <v>19</v>
      </c>
      <c r="D77" s="25">
        <v>45686</v>
      </c>
      <c r="E77">
        <v>20</v>
      </c>
      <c r="F77">
        <v>24.95</v>
      </c>
      <c r="G77" s="26">
        <f>IF(ISNUMBER(H77),AVERAGE(H77:I77),AVERAGE(E77:F77))/65</f>
        <v>0.32307692307692309</v>
      </c>
      <c r="H77">
        <v>20</v>
      </c>
      <c r="I77">
        <v>22</v>
      </c>
      <c r="J77">
        <v>2024</v>
      </c>
      <c r="K77" t="s">
        <v>59</v>
      </c>
      <c r="L77" t="s">
        <v>112</v>
      </c>
      <c r="M77" t="s">
        <v>113</v>
      </c>
      <c r="N77" t="s">
        <v>20</v>
      </c>
      <c r="P77" t="s">
        <v>114</v>
      </c>
      <c r="Q77" t="s">
        <v>108</v>
      </c>
      <c r="R77" t="s">
        <v>75</v>
      </c>
      <c r="S77" t="s">
        <v>76</v>
      </c>
      <c r="T77" t="s">
        <v>47</v>
      </c>
    </row>
    <row r="78" spans="1:20" hidden="1" x14ac:dyDescent="0.2">
      <c r="A78" t="s">
        <v>68</v>
      </c>
      <c r="B78" t="s">
        <v>89</v>
      </c>
      <c r="C78" t="s">
        <v>90</v>
      </c>
      <c r="D78" s="25">
        <v>45686</v>
      </c>
      <c r="E78">
        <v>15</v>
      </c>
      <c r="F78">
        <v>17</v>
      </c>
      <c r="G78" s="26">
        <f>IF(ISNUMBER(H78),AVERAGE(H78:I78),AVERAGE(E78:F78))/45</f>
        <v>0.34444444444444444</v>
      </c>
      <c r="H78">
        <v>15</v>
      </c>
      <c r="I78">
        <v>16</v>
      </c>
      <c r="J78">
        <v>2024</v>
      </c>
      <c r="K78" t="s">
        <v>91</v>
      </c>
      <c r="L78" t="s">
        <v>112</v>
      </c>
      <c r="M78" t="s">
        <v>113</v>
      </c>
      <c r="N78" t="s">
        <v>20</v>
      </c>
      <c r="O78" t="s">
        <v>61</v>
      </c>
      <c r="P78" t="s">
        <v>114</v>
      </c>
      <c r="Q78" t="s">
        <v>108</v>
      </c>
      <c r="R78" t="s">
        <v>75</v>
      </c>
      <c r="S78" t="s">
        <v>76</v>
      </c>
      <c r="T78" t="s">
        <v>47</v>
      </c>
    </row>
    <row r="79" spans="1:20" hidden="1" x14ac:dyDescent="0.2">
      <c r="A79" t="s">
        <v>68</v>
      </c>
      <c r="B79" t="s">
        <v>89</v>
      </c>
      <c r="C79" t="s">
        <v>90</v>
      </c>
      <c r="D79" s="25">
        <v>45686</v>
      </c>
      <c r="E79">
        <v>15</v>
      </c>
      <c r="F79">
        <v>18</v>
      </c>
      <c r="G79" s="26">
        <f>IF(ISNUMBER(H79),AVERAGE(H79:I79),AVERAGE(E79:F79))/45</f>
        <v>0.36611111111111116</v>
      </c>
      <c r="H79">
        <v>15.95</v>
      </c>
      <c r="I79">
        <v>17</v>
      </c>
      <c r="J79">
        <v>2024</v>
      </c>
      <c r="K79" t="s">
        <v>64</v>
      </c>
      <c r="L79" t="s">
        <v>112</v>
      </c>
      <c r="M79" t="s">
        <v>113</v>
      </c>
      <c r="N79" t="s">
        <v>20</v>
      </c>
      <c r="P79" t="s">
        <v>114</v>
      </c>
      <c r="Q79" t="s">
        <v>108</v>
      </c>
      <c r="R79" t="s">
        <v>75</v>
      </c>
      <c r="S79" t="s">
        <v>76</v>
      </c>
      <c r="T79" t="s">
        <v>47</v>
      </c>
    </row>
    <row r="80" spans="1:20" hidden="1" x14ac:dyDescent="0.2">
      <c r="A80" t="s">
        <v>68</v>
      </c>
      <c r="B80" t="s">
        <v>89</v>
      </c>
      <c r="C80" t="s">
        <v>90</v>
      </c>
      <c r="D80" s="25">
        <v>45686</v>
      </c>
      <c r="E80">
        <v>12</v>
      </c>
      <c r="F80">
        <v>14</v>
      </c>
      <c r="G80" s="26">
        <f>IF(ISNUMBER(H80),AVERAGE(H80:I80),AVERAGE(E80:F80))/45</f>
        <v>0.27777777777777779</v>
      </c>
      <c r="H80">
        <v>12</v>
      </c>
      <c r="I80">
        <v>13</v>
      </c>
      <c r="J80">
        <v>2024</v>
      </c>
      <c r="K80" t="s">
        <v>93</v>
      </c>
      <c r="L80" t="s">
        <v>112</v>
      </c>
      <c r="M80" t="s">
        <v>113</v>
      </c>
      <c r="N80" t="s">
        <v>20</v>
      </c>
      <c r="O80" t="s">
        <v>61</v>
      </c>
      <c r="P80" t="s">
        <v>114</v>
      </c>
      <c r="Q80" t="s">
        <v>108</v>
      </c>
      <c r="R80" t="s">
        <v>75</v>
      </c>
      <c r="S80" t="s">
        <v>76</v>
      </c>
      <c r="T80" t="s">
        <v>47</v>
      </c>
    </row>
    <row r="81" spans="1:20" x14ac:dyDescent="0.2">
      <c r="A81" t="s">
        <v>68</v>
      </c>
      <c r="B81" t="s">
        <v>18</v>
      </c>
      <c r="C81" t="s">
        <v>19</v>
      </c>
      <c r="D81" s="25">
        <v>45687</v>
      </c>
      <c r="E81">
        <v>220</v>
      </c>
      <c r="F81">
        <v>245</v>
      </c>
      <c r="G81" s="26">
        <f>IF(ISNUMBER(H81),AVERAGE(H81:I81),AVERAGE(E81:F81))/700</f>
        <v>0.3392857142857143</v>
      </c>
      <c r="H81">
        <v>230</v>
      </c>
      <c r="I81">
        <v>245</v>
      </c>
      <c r="J81">
        <v>2024</v>
      </c>
      <c r="K81" t="s">
        <v>80</v>
      </c>
      <c r="L81" t="s">
        <v>112</v>
      </c>
      <c r="M81" t="s">
        <v>113</v>
      </c>
      <c r="N81" t="s">
        <v>20</v>
      </c>
      <c r="O81" t="s">
        <v>102</v>
      </c>
      <c r="P81" t="s">
        <v>44</v>
      </c>
      <c r="Q81" t="s">
        <v>108</v>
      </c>
      <c r="R81" t="s">
        <v>75</v>
      </c>
      <c r="S81" t="s">
        <v>76</v>
      </c>
      <c r="T81" t="s">
        <v>47</v>
      </c>
    </row>
    <row r="82" spans="1:20" x14ac:dyDescent="0.2">
      <c r="A82" t="s">
        <v>68</v>
      </c>
      <c r="B82" t="s">
        <v>18</v>
      </c>
      <c r="C82" t="s">
        <v>19</v>
      </c>
      <c r="D82" s="25">
        <v>45687</v>
      </c>
      <c r="E82">
        <v>200</v>
      </c>
      <c r="F82">
        <v>250</v>
      </c>
      <c r="G82" s="26">
        <f>IF(ISNUMBER(H82),AVERAGE(H82:I82),AVERAGE(E82:F82))/700</f>
        <v>0.32142857142857145</v>
      </c>
      <c r="H82">
        <v>210</v>
      </c>
      <c r="I82">
        <v>240</v>
      </c>
      <c r="J82">
        <v>2024</v>
      </c>
      <c r="K82" t="s">
        <v>70</v>
      </c>
      <c r="L82" t="s">
        <v>112</v>
      </c>
      <c r="M82" t="s">
        <v>113</v>
      </c>
      <c r="N82" t="s">
        <v>20</v>
      </c>
      <c r="O82" t="s">
        <v>61</v>
      </c>
      <c r="P82" t="s">
        <v>44</v>
      </c>
      <c r="Q82" t="s">
        <v>108</v>
      </c>
      <c r="R82" t="s">
        <v>75</v>
      </c>
      <c r="S82" t="s">
        <v>76</v>
      </c>
      <c r="T82" t="s">
        <v>47</v>
      </c>
    </row>
    <row r="83" spans="1:20" x14ac:dyDescent="0.2">
      <c r="A83" t="s">
        <v>68</v>
      </c>
      <c r="B83" t="s">
        <v>18</v>
      </c>
      <c r="C83" t="s">
        <v>19</v>
      </c>
      <c r="D83" s="25">
        <v>45687</v>
      </c>
      <c r="E83">
        <v>195</v>
      </c>
      <c r="F83">
        <v>240</v>
      </c>
      <c r="G83" s="26">
        <f>IF(ISNUMBER(H83),AVERAGE(H83:I83),AVERAGE(E83:F83))/700</f>
        <v>0.3</v>
      </c>
      <c r="H83">
        <v>200</v>
      </c>
      <c r="I83">
        <v>220</v>
      </c>
      <c r="J83">
        <v>2024</v>
      </c>
      <c r="K83" t="s">
        <v>77</v>
      </c>
      <c r="L83" t="s">
        <v>112</v>
      </c>
      <c r="M83" t="s">
        <v>113</v>
      </c>
      <c r="N83" t="s">
        <v>20</v>
      </c>
      <c r="O83" t="s">
        <v>102</v>
      </c>
      <c r="P83" t="s">
        <v>44</v>
      </c>
      <c r="Q83" t="s">
        <v>108</v>
      </c>
      <c r="R83" t="s">
        <v>75</v>
      </c>
      <c r="S83" t="s">
        <v>76</v>
      </c>
      <c r="T83" t="s">
        <v>47</v>
      </c>
    </row>
    <row r="84" spans="1:20" x14ac:dyDescent="0.2">
      <c r="A84" t="s">
        <v>68</v>
      </c>
      <c r="B84" t="s">
        <v>58</v>
      </c>
      <c r="C84" t="s">
        <v>19</v>
      </c>
      <c r="D84" s="25">
        <v>45687</v>
      </c>
      <c r="E84">
        <v>20.95</v>
      </c>
      <c r="F84">
        <v>24.95</v>
      </c>
      <c r="G84" s="26">
        <f>IF(ISNUMBER(H84),AVERAGE(H84:I84),AVERAGE(E84:F84))/65</f>
        <v>0.33038461538461539</v>
      </c>
      <c r="H84">
        <v>20.95</v>
      </c>
      <c r="I84">
        <v>22</v>
      </c>
      <c r="J84">
        <v>2024</v>
      </c>
      <c r="K84" t="s">
        <v>65</v>
      </c>
      <c r="L84" t="s">
        <v>112</v>
      </c>
      <c r="M84" t="s">
        <v>113</v>
      </c>
      <c r="N84" t="s">
        <v>20</v>
      </c>
      <c r="P84" t="s">
        <v>44</v>
      </c>
      <c r="Q84" t="s">
        <v>108</v>
      </c>
      <c r="R84" t="s">
        <v>75</v>
      </c>
      <c r="S84" t="s">
        <v>76</v>
      </c>
      <c r="T84" t="s">
        <v>47</v>
      </c>
    </row>
    <row r="85" spans="1:20" x14ac:dyDescent="0.2">
      <c r="A85" t="s">
        <v>68</v>
      </c>
      <c r="B85" t="s">
        <v>58</v>
      </c>
      <c r="C85" t="s">
        <v>19</v>
      </c>
      <c r="D85" s="25">
        <v>45687</v>
      </c>
      <c r="E85">
        <v>20</v>
      </c>
      <c r="F85">
        <v>24.95</v>
      </c>
      <c r="G85" s="26">
        <f>IF(ISNUMBER(H85),AVERAGE(H85:I85),AVERAGE(E85:F85))/65</f>
        <v>0.32307692307692309</v>
      </c>
      <c r="H85">
        <v>20</v>
      </c>
      <c r="I85">
        <v>22</v>
      </c>
      <c r="J85">
        <v>2024</v>
      </c>
      <c r="K85" t="s">
        <v>59</v>
      </c>
      <c r="L85" t="s">
        <v>112</v>
      </c>
      <c r="M85" t="s">
        <v>113</v>
      </c>
      <c r="N85" t="s">
        <v>20</v>
      </c>
      <c r="P85" t="s">
        <v>44</v>
      </c>
      <c r="Q85" t="s">
        <v>108</v>
      </c>
      <c r="R85" t="s">
        <v>75</v>
      </c>
      <c r="S85" t="s">
        <v>76</v>
      </c>
      <c r="T85" t="s">
        <v>47</v>
      </c>
    </row>
    <row r="86" spans="1:20" hidden="1" x14ac:dyDescent="0.2">
      <c r="A86" t="s">
        <v>68</v>
      </c>
      <c r="B86" t="s">
        <v>89</v>
      </c>
      <c r="C86" t="s">
        <v>90</v>
      </c>
      <c r="D86" s="25">
        <v>45687</v>
      </c>
      <c r="E86">
        <v>15</v>
      </c>
      <c r="F86">
        <v>17</v>
      </c>
      <c r="G86" s="26">
        <f>IF(ISNUMBER(H86),AVERAGE(H86:I86),AVERAGE(E86:F86))/45</f>
        <v>0.34444444444444444</v>
      </c>
      <c r="H86">
        <v>15</v>
      </c>
      <c r="I86">
        <v>16</v>
      </c>
      <c r="J86">
        <v>2024</v>
      </c>
      <c r="K86" t="s">
        <v>91</v>
      </c>
      <c r="L86" t="s">
        <v>112</v>
      </c>
      <c r="M86" t="s">
        <v>113</v>
      </c>
      <c r="N86" t="s">
        <v>20</v>
      </c>
      <c r="O86" t="s">
        <v>61</v>
      </c>
      <c r="P86" t="s">
        <v>44</v>
      </c>
      <c r="Q86" t="s">
        <v>108</v>
      </c>
      <c r="R86" t="s">
        <v>75</v>
      </c>
      <c r="S86" t="s">
        <v>76</v>
      </c>
      <c r="T86" t="s">
        <v>47</v>
      </c>
    </row>
    <row r="87" spans="1:20" hidden="1" x14ac:dyDescent="0.2">
      <c r="A87" t="s">
        <v>68</v>
      </c>
      <c r="B87" t="s">
        <v>89</v>
      </c>
      <c r="C87" t="s">
        <v>90</v>
      </c>
      <c r="D87" s="25">
        <v>45687</v>
      </c>
      <c r="E87">
        <v>15</v>
      </c>
      <c r="F87">
        <v>18</v>
      </c>
      <c r="G87" s="26">
        <f>IF(ISNUMBER(H87),AVERAGE(H87:I87),AVERAGE(E87:F87))/45</f>
        <v>0.36611111111111116</v>
      </c>
      <c r="H87">
        <v>15.95</v>
      </c>
      <c r="I87">
        <v>17</v>
      </c>
      <c r="J87">
        <v>2024</v>
      </c>
      <c r="K87" t="s">
        <v>64</v>
      </c>
      <c r="L87" t="s">
        <v>112</v>
      </c>
      <c r="M87" t="s">
        <v>113</v>
      </c>
      <c r="N87" t="s">
        <v>20</v>
      </c>
      <c r="P87" t="s">
        <v>44</v>
      </c>
      <c r="Q87" t="s">
        <v>108</v>
      </c>
      <c r="R87" t="s">
        <v>75</v>
      </c>
      <c r="S87" t="s">
        <v>76</v>
      </c>
      <c r="T87" t="s">
        <v>47</v>
      </c>
    </row>
    <row r="88" spans="1:20" hidden="1" x14ac:dyDescent="0.2">
      <c r="A88" t="s">
        <v>68</v>
      </c>
      <c r="B88" t="s">
        <v>89</v>
      </c>
      <c r="C88" t="s">
        <v>90</v>
      </c>
      <c r="D88" s="25">
        <v>45687</v>
      </c>
      <c r="E88">
        <v>12</v>
      </c>
      <c r="F88">
        <v>14</v>
      </c>
      <c r="G88" s="26">
        <f>IF(ISNUMBER(H88),AVERAGE(H88:I88),AVERAGE(E88:F88))/45</f>
        <v>0.27777777777777779</v>
      </c>
      <c r="H88">
        <v>12</v>
      </c>
      <c r="I88">
        <v>13</v>
      </c>
      <c r="J88">
        <v>2024</v>
      </c>
      <c r="K88" t="s">
        <v>93</v>
      </c>
      <c r="L88" t="s">
        <v>112</v>
      </c>
      <c r="M88" t="s">
        <v>113</v>
      </c>
      <c r="N88" t="s">
        <v>20</v>
      </c>
      <c r="O88" t="s">
        <v>61</v>
      </c>
      <c r="P88" t="s">
        <v>44</v>
      </c>
      <c r="Q88" t="s">
        <v>108</v>
      </c>
      <c r="R88" t="s">
        <v>75</v>
      </c>
      <c r="S88" t="s">
        <v>76</v>
      </c>
      <c r="T88" t="s">
        <v>47</v>
      </c>
    </row>
    <row r="89" spans="1:20" x14ac:dyDescent="0.2">
      <c r="A89" t="s">
        <v>68</v>
      </c>
      <c r="B89" t="s">
        <v>18</v>
      </c>
      <c r="C89" t="s">
        <v>19</v>
      </c>
      <c r="D89" s="25">
        <v>45688</v>
      </c>
      <c r="E89">
        <v>220</v>
      </c>
      <c r="F89">
        <v>245</v>
      </c>
      <c r="G89" s="26">
        <f>IF(ISNUMBER(H89),AVERAGE(H89:I89),AVERAGE(E89:F89))/700</f>
        <v>0.3392857142857143</v>
      </c>
      <c r="H89">
        <v>230</v>
      </c>
      <c r="I89">
        <v>245</v>
      </c>
      <c r="J89">
        <v>2024</v>
      </c>
      <c r="K89" t="s">
        <v>80</v>
      </c>
      <c r="L89" t="s">
        <v>112</v>
      </c>
      <c r="M89" t="s">
        <v>87</v>
      </c>
      <c r="N89" t="s">
        <v>20</v>
      </c>
      <c r="O89" t="s">
        <v>102</v>
      </c>
      <c r="P89" t="s">
        <v>122</v>
      </c>
      <c r="Q89" t="s">
        <v>108</v>
      </c>
      <c r="R89" t="s">
        <v>75</v>
      </c>
      <c r="S89" t="s">
        <v>76</v>
      </c>
      <c r="T89" t="s">
        <v>47</v>
      </c>
    </row>
    <row r="90" spans="1:20" x14ac:dyDescent="0.2">
      <c r="A90" t="s">
        <v>68</v>
      </c>
      <c r="B90" t="s">
        <v>18</v>
      </c>
      <c r="C90" t="s">
        <v>19</v>
      </c>
      <c r="D90" s="25">
        <v>45688</v>
      </c>
      <c r="E90">
        <v>200</v>
      </c>
      <c r="F90">
        <v>250</v>
      </c>
      <c r="G90" s="26">
        <f>IF(ISNUMBER(H90),AVERAGE(H90:I90),AVERAGE(E90:F90))/700</f>
        <v>0.30714285714285716</v>
      </c>
      <c r="H90">
        <v>200</v>
      </c>
      <c r="I90">
        <v>230</v>
      </c>
      <c r="J90">
        <v>2024</v>
      </c>
      <c r="K90" t="s">
        <v>70</v>
      </c>
      <c r="L90" t="s">
        <v>112</v>
      </c>
      <c r="M90" t="s">
        <v>87</v>
      </c>
      <c r="N90" t="s">
        <v>20</v>
      </c>
      <c r="O90" t="s">
        <v>123</v>
      </c>
      <c r="P90" t="s">
        <v>122</v>
      </c>
      <c r="Q90" t="s">
        <v>108</v>
      </c>
      <c r="R90" t="s">
        <v>75</v>
      </c>
      <c r="S90" t="s">
        <v>76</v>
      </c>
      <c r="T90" t="s">
        <v>47</v>
      </c>
    </row>
    <row r="91" spans="1:20" x14ac:dyDescent="0.2">
      <c r="A91" t="s">
        <v>68</v>
      </c>
      <c r="B91" t="s">
        <v>18</v>
      </c>
      <c r="C91" t="s">
        <v>19</v>
      </c>
      <c r="D91" s="25">
        <v>45688</v>
      </c>
      <c r="E91">
        <v>165</v>
      </c>
      <c r="F91">
        <v>230</v>
      </c>
      <c r="G91" s="26">
        <f>IF(ISNUMBER(H91),AVERAGE(H91:I91),AVERAGE(E91:F91))/700</f>
        <v>0.26785714285714285</v>
      </c>
      <c r="H91">
        <v>175</v>
      </c>
      <c r="I91">
        <v>200</v>
      </c>
      <c r="J91">
        <v>2024</v>
      </c>
      <c r="K91" t="s">
        <v>77</v>
      </c>
      <c r="L91" t="s">
        <v>112</v>
      </c>
      <c r="M91" t="s">
        <v>87</v>
      </c>
      <c r="N91" t="s">
        <v>20</v>
      </c>
      <c r="O91" t="s">
        <v>102</v>
      </c>
      <c r="P91" t="s">
        <v>122</v>
      </c>
      <c r="Q91" t="s">
        <v>108</v>
      </c>
      <c r="R91" t="s">
        <v>75</v>
      </c>
      <c r="S91" t="s">
        <v>76</v>
      </c>
      <c r="T91" t="s">
        <v>47</v>
      </c>
    </row>
    <row r="92" spans="1:20" x14ac:dyDescent="0.2">
      <c r="A92" t="s">
        <v>68</v>
      </c>
      <c r="B92" t="s">
        <v>58</v>
      </c>
      <c r="C92" t="s">
        <v>19</v>
      </c>
      <c r="D92" s="25">
        <v>45688</v>
      </c>
      <c r="E92">
        <v>20</v>
      </c>
      <c r="F92">
        <v>23</v>
      </c>
      <c r="G92" s="26">
        <f>IF(ISNUMBER(H92),AVERAGE(H92:I92),AVERAGE(E92:F92))/65</f>
        <v>0.32307692307692309</v>
      </c>
      <c r="H92">
        <v>20</v>
      </c>
      <c r="I92">
        <v>22</v>
      </c>
      <c r="J92">
        <v>2024</v>
      </c>
      <c r="K92" t="s">
        <v>59</v>
      </c>
      <c r="L92" t="s">
        <v>112</v>
      </c>
      <c r="M92" t="s">
        <v>87</v>
      </c>
      <c r="N92" t="s">
        <v>20</v>
      </c>
      <c r="O92" t="s">
        <v>61</v>
      </c>
      <c r="P92" t="s">
        <v>122</v>
      </c>
      <c r="Q92" t="s">
        <v>108</v>
      </c>
      <c r="R92" t="s">
        <v>75</v>
      </c>
      <c r="S92" t="s">
        <v>76</v>
      </c>
      <c r="T92" t="s">
        <v>47</v>
      </c>
    </row>
    <row r="93" spans="1:20" x14ac:dyDescent="0.2">
      <c r="A93" t="s">
        <v>68</v>
      </c>
      <c r="B93" t="s">
        <v>58</v>
      </c>
      <c r="C93" t="s">
        <v>19</v>
      </c>
      <c r="D93" s="25">
        <v>45688</v>
      </c>
      <c r="E93">
        <v>18.95</v>
      </c>
      <c r="F93">
        <v>22.95</v>
      </c>
      <c r="G93" s="26">
        <f>IF(ISNUMBER(H93),AVERAGE(H93:I93),AVERAGE(E93:F93))/65</f>
        <v>0.32269230769230772</v>
      </c>
      <c r="H93">
        <v>19.95</v>
      </c>
      <c r="I93">
        <v>22</v>
      </c>
      <c r="J93">
        <v>2024</v>
      </c>
      <c r="K93" t="s">
        <v>65</v>
      </c>
      <c r="L93" t="s">
        <v>112</v>
      </c>
      <c r="M93" t="s">
        <v>87</v>
      </c>
      <c r="N93" t="s">
        <v>20</v>
      </c>
      <c r="O93" t="s">
        <v>61</v>
      </c>
      <c r="P93" t="s">
        <v>122</v>
      </c>
      <c r="Q93" t="s">
        <v>108</v>
      </c>
      <c r="R93" t="s">
        <v>75</v>
      </c>
      <c r="S93" t="s">
        <v>76</v>
      </c>
      <c r="T93" t="s">
        <v>47</v>
      </c>
    </row>
    <row r="94" spans="1:20" hidden="1" x14ac:dyDescent="0.2">
      <c r="A94" t="s">
        <v>68</v>
      </c>
      <c r="B94" t="s">
        <v>89</v>
      </c>
      <c r="C94" t="s">
        <v>90</v>
      </c>
      <c r="D94" s="25">
        <v>45688</v>
      </c>
      <c r="E94">
        <v>15</v>
      </c>
      <c r="F94">
        <v>17</v>
      </c>
      <c r="G94" s="26">
        <f>IF(ISNUMBER(H94),AVERAGE(H94:I94),AVERAGE(E94:F94))/45</f>
        <v>0.34444444444444444</v>
      </c>
      <c r="H94">
        <v>15</v>
      </c>
      <c r="I94">
        <v>16</v>
      </c>
      <c r="J94">
        <v>2024</v>
      </c>
      <c r="K94" t="s">
        <v>91</v>
      </c>
      <c r="L94" t="s">
        <v>112</v>
      </c>
      <c r="M94" t="s">
        <v>87</v>
      </c>
      <c r="N94" t="s">
        <v>20</v>
      </c>
      <c r="P94" t="s">
        <v>122</v>
      </c>
      <c r="Q94" t="s">
        <v>108</v>
      </c>
      <c r="R94" t="s">
        <v>75</v>
      </c>
      <c r="S94" t="s">
        <v>76</v>
      </c>
      <c r="T94" t="s">
        <v>47</v>
      </c>
    </row>
    <row r="95" spans="1:20" hidden="1" x14ac:dyDescent="0.2">
      <c r="A95" t="s">
        <v>68</v>
      </c>
      <c r="B95" t="s">
        <v>89</v>
      </c>
      <c r="C95" t="s">
        <v>90</v>
      </c>
      <c r="D95" s="25">
        <v>45688</v>
      </c>
      <c r="E95">
        <v>15</v>
      </c>
      <c r="F95">
        <v>17.850000000000001</v>
      </c>
      <c r="G95" s="26">
        <f>IF(ISNUMBER(H95),AVERAGE(H95:I95),AVERAGE(E95:F95))/45</f>
        <v>0.36611111111111116</v>
      </c>
      <c r="H95">
        <v>15.95</v>
      </c>
      <c r="I95">
        <v>17</v>
      </c>
      <c r="J95">
        <v>2024</v>
      </c>
      <c r="K95" t="s">
        <v>64</v>
      </c>
      <c r="L95" t="s">
        <v>112</v>
      </c>
      <c r="M95" t="s">
        <v>87</v>
      </c>
      <c r="N95" t="s">
        <v>20</v>
      </c>
      <c r="P95" t="s">
        <v>122</v>
      </c>
      <c r="Q95" t="s">
        <v>108</v>
      </c>
      <c r="R95" t="s">
        <v>75</v>
      </c>
      <c r="S95" t="s">
        <v>76</v>
      </c>
      <c r="T95" t="s">
        <v>47</v>
      </c>
    </row>
    <row r="96" spans="1:20" hidden="1" x14ac:dyDescent="0.2">
      <c r="A96" t="s">
        <v>68</v>
      </c>
      <c r="B96" t="s">
        <v>89</v>
      </c>
      <c r="C96" t="s">
        <v>90</v>
      </c>
      <c r="D96" s="25">
        <v>45688</v>
      </c>
      <c r="E96">
        <v>12</v>
      </c>
      <c r="F96">
        <v>14</v>
      </c>
      <c r="G96" s="26">
        <f>IF(ISNUMBER(H96),AVERAGE(H96:I96),AVERAGE(E96:F96))/45</f>
        <v>0.27777777777777779</v>
      </c>
      <c r="H96">
        <v>12</v>
      </c>
      <c r="I96">
        <v>13</v>
      </c>
      <c r="J96">
        <v>2024</v>
      </c>
      <c r="K96" t="s">
        <v>93</v>
      </c>
      <c r="L96" t="s">
        <v>112</v>
      </c>
      <c r="M96" t="s">
        <v>87</v>
      </c>
      <c r="N96" t="s">
        <v>20</v>
      </c>
      <c r="O96" t="s">
        <v>61</v>
      </c>
      <c r="P96" t="s">
        <v>122</v>
      </c>
      <c r="Q96" t="s">
        <v>108</v>
      </c>
      <c r="R96" t="s">
        <v>75</v>
      </c>
      <c r="S96" t="s">
        <v>76</v>
      </c>
      <c r="T96" t="s">
        <v>47</v>
      </c>
    </row>
    <row r="97" spans="1:20" x14ac:dyDescent="0.2">
      <c r="A97" t="s">
        <v>68</v>
      </c>
      <c r="B97" t="s">
        <v>18</v>
      </c>
      <c r="C97" t="s">
        <v>19</v>
      </c>
      <c r="D97" s="25">
        <v>45691</v>
      </c>
      <c r="E97">
        <v>195</v>
      </c>
      <c r="F97">
        <v>245</v>
      </c>
      <c r="G97" s="26">
        <f>IF(ISNUMBER(H97),AVERAGE(H97:I97),AVERAGE(E97:F97))/700</f>
        <v>0.30714285714285716</v>
      </c>
      <c r="H97">
        <v>200</v>
      </c>
      <c r="I97">
        <v>230</v>
      </c>
      <c r="J97">
        <v>2024</v>
      </c>
      <c r="K97" t="s">
        <v>70</v>
      </c>
      <c r="L97" t="s">
        <v>124</v>
      </c>
      <c r="M97" t="s">
        <v>125</v>
      </c>
      <c r="N97" t="s">
        <v>20</v>
      </c>
      <c r="O97" t="s">
        <v>102</v>
      </c>
      <c r="P97" t="s">
        <v>128</v>
      </c>
      <c r="Q97" t="s">
        <v>108</v>
      </c>
      <c r="R97" t="s">
        <v>75</v>
      </c>
      <c r="S97" t="s">
        <v>76</v>
      </c>
      <c r="T97" t="s">
        <v>47</v>
      </c>
    </row>
    <row r="98" spans="1:20" x14ac:dyDescent="0.2">
      <c r="A98" t="s">
        <v>68</v>
      </c>
      <c r="B98" t="s">
        <v>18</v>
      </c>
      <c r="C98" t="s">
        <v>19</v>
      </c>
      <c r="D98" s="25">
        <v>45691</v>
      </c>
      <c r="E98">
        <v>175</v>
      </c>
      <c r="F98">
        <v>245</v>
      </c>
      <c r="G98" s="26">
        <f>IF(ISNUMBER(H98),AVERAGE(H98:I98),AVERAGE(E98:F98))/700</f>
        <v>0.26785714285714285</v>
      </c>
      <c r="H98">
        <v>175</v>
      </c>
      <c r="I98">
        <v>200</v>
      </c>
      <c r="J98">
        <v>2024</v>
      </c>
      <c r="K98" t="s">
        <v>77</v>
      </c>
      <c r="L98" t="s">
        <v>124</v>
      </c>
      <c r="M98" t="s">
        <v>125</v>
      </c>
      <c r="N98" t="s">
        <v>20</v>
      </c>
      <c r="O98" t="s">
        <v>102</v>
      </c>
      <c r="P98" t="s">
        <v>128</v>
      </c>
      <c r="Q98" t="s">
        <v>108</v>
      </c>
      <c r="R98" t="s">
        <v>75</v>
      </c>
      <c r="S98" t="s">
        <v>76</v>
      </c>
      <c r="T98" t="s">
        <v>47</v>
      </c>
    </row>
    <row r="99" spans="1:20" x14ac:dyDescent="0.2">
      <c r="A99" t="s">
        <v>68</v>
      </c>
      <c r="B99" t="s">
        <v>58</v>
      </c>
      <c r="C99" t="s">
        <v>19</v>
      </c>
      <c r="D99" s="25">
        <v>45691</v>
      </c>
      <c r="E99">
        <v>20</v>
      </c>
      <c r="F99">
        <v>23</v>
      </c>
      <c r="G99" s="26">
        <f>IF(ISNUMBER(H99),AVERAGE(H99:I99),AVERAGE(E99:F99))/65</f>
        <v>0.32269230769230772</v>
      </c>
      <c r="H99">
        <v>20</v>
      </c>
      <c r="I99">
        <v>21.95</v>
      </c>
      <c r="J99">
        <v>2024</v>
      </c>
      <c r="K99" t="s">
        <v>59</v>
      </c>
      <c r="L99" t="s">
        <v>124</v>
      </c>
      <c r="M99" t="s">
        <v>125</v>
      </c>
      <c r="N99" t="s">
        <v>20</v>
      </c>
      <c r="P99" t="s">
        <v>128</v>
      </c>
      <c r="Q99" t="s">
        <v>108</v>
      </c>
      <c r="R99" t="s">
        <v>75</v>
      </c>
      <c r="S99" t="s">
        <v>76</v>
      </c>
      <c r="T99" t="s">
        <v>47</v>
      </c>
    </row>
    <row r="100" spans="1:20" x14ac:dyDescent="0.2">
      <c r="A100" t="s">
        <v>68</v>
      </c>
      <c r="B100" t="s">
        <v>58</v>
      </c>
      <c r="C100" t="s">
        <v>19</v>
      </c>
      <c r="D100" s="25">
        <v>45691</v>
      </c>
      <c r="E100">
        <v>17.95</v>
      </c>
      <c r="F100">
        <v>22.95</v>
      </c>
      <c r="G100" s="26">
        <f>IF(ISNUMBER(H100),AVERAGE(H100:I100),AVERAGE(E100:F100))/65</f>
        <v>0.30730769230769234</v>
      </c>
      <c r="H100">
        <v>18.95</v>
      </c>
      <c r="I100">
        <v>21</v>
      </c>
      <c r="J100">
        <v>2024</v>
      </c>
      <c r="K100" t="s">
        <v>65</v>
      </c>
      <c r="L100" t="s">
        <v>124</v>
      </c>
      <c r="M100" t="s">
        <v>125</v>
      </c>
      <c r="N100" t="s">
        <v>20</v>
      </c>
      <c r="P100" t="s">
        <v>128</v>
      </c>
      <c r="Q100" t="s">
        <v>108</v>
      </c>
      <c r="R100" t="s">
        <v>75</v>
      </c>
      <c r="S100" t="s">
        <v>76</v>
      </c>
      <c r="T100" t="s">
        <v>47</v>
      </c>
    </row>
    <row r="101" spans="1:20" hidden="1" x14ac:dyDescent="0.2">
      <c r="A101" t="s">
        <v>68</v>
      </c>
      <c r="B101" t="s">
        <v>89</v>
      </c>
      <c r="C101" t="s">
        <v>90</v>
      </c>
      <c r="D101" s="25">
        <v>45691</v>
      </c>
      <c r="E101">
        <v>15</v>
      </c>
      <c r="F101">
        <v>17</v>
      </c>
      <c r="G101" s="26">
        <f>IF(ISNUMBER(H101),AVERAGE(H101:I101),AVERAGE(E101:F101))/45</f>
        <v>0.34388888888888886</v>
      </c>
      <c r="H101">
        <v>15</v>
      </c>
      <c r="I101">
        <v>15.95</v>
      </c>
      <c r="J101">
        <v>2024</v>
      </c>
      <c r="K101" t="s">
        <v>91</v>
      </c>
      <c r="L101" t="s">
        <v>124</v>
      </c>
      <c r="M101" t="s">
        <v>125</v>
      </c>
      <c r="N101" t="s">
        <v>20</v>
      </c>
      <c r="P101" t="s">
        <v>128</v>
      </c>
      <c r="Q101" t="s">
        <v>108</v>
      </c>
      <c r="R101" t="s">
        <v>75</v>
      </c>
      <c r="S101" t="s">
        <v>76</v>
      </c>
      <c r="T101" t="s">
        <v>47</v>
      </c>
    </row>
    <row r="102" spans="1:20" hidden="1" x14ac:dyDescent="0.2">
      <c r="A102" t="s">
        <v>68</v>
      </c>
      <c r="B102" t="s">
        <v>89</v>
      </c>
      <c r="C102" t="s">
        <v>90</v>
      </c>
      <c r="D102" s="25">
        <v>45691</v>
      </c>
      <c r="E102">
        <v>15</v>
      </c>
      <c r="F102">
        <v>17.850000000000001</v>
      </c>
      <c r="G102" s="26">
        <f>IF(ISNUMBER(H102),AVERAGE(H102:I102),AVERAGE(E102:F102))/45</f>
        <v>0.36555555555555552</v>
      </c>
      <c r="H102">
        <v>15.95</v>
      </c>
      <c r="I102">
        <v>16.95</v>
      </c>
      <c r="J102">
        <v>2024</v>
      </c>
      <c r="K102" t="s">
        <v>64</v>
      </c>
      <c r="L102" t="s">
        <v>124</v>
      </c>
      <c r="M102" t="s">
        <v>125</v>
      </c>
      <c r="N102" t="s">
        <v>20</v>
      </c>
      <c r="P102" t="s">
        <v>128</v>
      </c>
      <c r="Q102" t="s">
        <v>108</v>
      </c>
      <c r="R102" t="s">
        <v>75</v>
      </c>
      <c r="S102" t="s">
        <v>76</v>
      </c>
      <c r="T102" t="s">
        <v>47</v>
      </c>
    </row>
    <row r="103" spans="1:20" hidden="1" x14ac:dyDescent="0.2">
      <c r="A103" t="s">
        <v>68</v>
      </c>
      <c r="B103" t="s">
        <v>89</v>
      </c>
      <c r="C103" t="s">
        <v>90</v>
      </c>
      <c r="D103" s="25">
        <v>45691</v>
      </c>
      <c r="E103">
        <v>12.95</v>
      </c>
      <c r="F103">
        <v>14</v>
      </c>
      <c r="G103" s="26">
        <f>IF(ISNUMBER(H103),AVERAGE(H103:I103),AVERAGE(E103:F103))/45</f>
        <v>0.28833333333333333</v>
      </c>
      <c r="H103">
        <v>12.95</v>
      </c>
      <c r="I103">
        <v>13</v>
      </c>
      <c r="J103">
        <v>2024</v>
      </c>
      <c r="K103" t="s">
        <v>93</v>
      </c>
      <c r="L103" t="s">
        <v>124</v>
      </c>
      <c r="M103" t="s">
        <v>125</v>
      </c>
      <c r="N103" t="s">
        <v>20</v>
      </c>
      <c r="O103" t="s">
        <v>136</v>
      </c>
      <c r="P103" t="s">
        <v>128</v>
      </c>
      <c r="Q103" t="s">
        <v>108</v>
      </c>
      <c r="R103" t="s">
        <v>75</v>
      </c>
      <c r="S103" t="s">
        <v>76</v>
      </c>
      <c r="T103" t="s">
        <v>47</v>
      </c>
    </row>
    <row r="104" spans="1:20" x14ac:dyDescent="0.2">
      <c r="A104" t="s">
        <v>68</v>
      </c>
      <c r="B104" t="s">
        <v>18</v>
      </c>
      <c r="C104" t="s">
        <v>19</v>
      </c>
      <c r="D104" s="25">
        <v>45692</v>
      </c>
      <c r="E104">
        <v>195</v>
      </c>
      <c r="F104">
        <v>245</v>
      </c>
      <c r="G104" s="26">
        <f>IF(ISNUMBER(H104),AVERAGE(H104:I104),AVERAGE(E104:F104))/700</f>
        <v>0.30714285714285716</v>
      </c>
      <c r="H104">
        <v>200</v>
      </c>
      <c r="I104">
        <v>230</v>
      </c>
      <c r="J104">
        <v>2024</v>
      </c>
      <c r="K104" t="s">
        <v>70</v>
      </c>
      <c r="L104" t="s">
        <v>124</v>
      </c>
      <c r="M104" t="s">
        <v>125</v>
      </c>
      <c r="N104" t="s">
        <v>20</v>
      </c>
      <c r="O104" t="s">
        <v>102</v>
      </c>
      <c r="P104" t="s">
        <v>44</v>
      </c>
      <c r="Q104" t="s">
        <v>127</v>
      </c>
      <c r="R104" t="s">
        <v>75</v>
      </c>
      <c r="S104" t="s">
        <v>76</v>
      </c>
      <c r="T104" t="s">
        <v>47</v>
      </c>
    </row>
    <row r="105" spans="1:20" x14ac:dyDescent="0.2">
      <c r="A105" t="s">
        <v>68</v>
      </c>
      <c r="B105" t="s">
        <v>18</v>
      </c>
      <c r="C105" t="s">
        <v>19</v>
      </c>
      <c r="D105" s="25">
        <v>45692</v>
      </c>
      <c r="E105">
        <v>175</v>
      </c>
      <c r="F105">
        <v>245</v>
      </c>
      <c r="G105" s="26">
        <f>IF(ISNUMBER(H105),AVERAGE(H105:I105),AVERAGE(E105:F105))/700</f>
        <v>0.26785714285714285</v>
      </c>
      <c r="H105">
        <v>175</v>
      </c>
      <c r="I105">
        <v>200</v>
      </c>
      <c r="J105">
        <v>2024</v>
      </c>
      <c r="K105" t="s">
        <v>77</v>
      </c>
      <c r="L105" t="s">
        <v>124</v>
      </c>
      <c r="M105" t="s">
        <v>125</v>
      </c>
      <c r="N105" t="s">
        <v>20</v>
      </c>
      <c r="O105" t="s">
        <v>102</v>
      </c>
      <c r="P105" t="s">
        <v>44</v>
      </c>
      <c r="Q105" t="s">
        <v>127</v>
      </c>
      <c r="R105" t="s">
        <v>75</v>
      </c>
      <c r="S105" t="s">
        <v>76</v>
      </c>
      <c r="T105" t="s">
        <v>47</v>
      </c>
    </row>
    <row r="106" spans="1:20" x14ac:dyDescent="0.2">
      <c r="A106" t="s">
        <v>68</v>
      </c>
      <c r="B106" t="s">
        <v>58</v>
      </c>
      <c r="C106" t="s">
        <v>19</v>
      </c>
      <c r="D106" s="25">
        <v>45692</v>
      </c>
      <c r="E106">
        <v>20</v>
      </c>
      <c r="F106">
        <v>23</v>
      </c>
      <c r="G106" s="26">
        <f>IF(ISNUMBER(H106),AVERAGE(H106:I106),AVERAGE(E106:F106))/65</f>
        <v>0.32269230769230772</v>
      </c>
      <c r="H106">
        <v>20</v>
      </c>
      <c r="I106">
        <v>21.95</v>
      </c>
      <c r="J106">
        <v>2024</v>
      </c>
      <c r="K106" t="s">
        <v>59</v>
      </c>
      <c r="L106" t="s">
        <v>124</v>
      </c>
      <c r="M106" t="s">
        <v>125</v>
      </c>
      <c r="N106" t="s">
        <v>20</v>
      </c>
      <c r="P106" t="s">
        <v>44</v>
      </c>
      <c r="Q106" t="s">
        <v>127</v>
      </c>
      <c r="R106" t="s">
        <v>75</v>
      </c>
      <c r="S106" t="s">
        <v>76</v>
      </c>
      <c r="T106" t="s">
        <v>47</v>
      </c>
    </row>
    <row r="107" spans="1:20" x14ac:dyDescent="0.2">
      <c r="A107" t="s">
        <v>68</v>
      </c>
      <c r="B107" t="s">
        <v>58</v>
      </c>
      <c r="C107" t="s">
        <v>19</v>
      </c>
      <c r="D107" s="25">
        <v>45692</v>
      </c>
      <c r="E107">
        <v>17.95</v>
      </c>
      <c r="F107">
        <v>22.95</v>
      </c>
      <c r="G107" s="26">
        <f>IF(ISNUMBER(H107),AVERAGE(H107:I107),AVERAGE(E107:F107))/65</f>
        <v>0.30730769230769234</v>
      </c>
      <c r="H107">
        <v>18.95</v>
      </c>
      <c r="I107">
        <v>21</v>
      </c>
      <c r="J107">
        <v>2024</v>
      </c>
      <c r="K107" t="s">
        <v>65</v>
      </c>
      <c r="L107" t="s">
        <v>124</v>
      </c>
      <c r="M107" t="s">
        <v>125</v>
      </c>
      <c r="N107" t="s">
        <v>20</v>
      </c>
      <c r="P107" t="s">
        <v>44</v>
      </c>
      <c r="Q107" t="s">
        <v>127</v>
      </c>
      <c r="R107" t="s">
        <v>75</v>
      </c>
      <c r="S107" t="s">
        <v>76</v>
      </c>
      <c r="T107" t="s">
        <v>47</v>
      </c>
    </row>
    <row r="108" spans="1:20" hidden="1" x14ac:dyDescent="0.2">
      <c r="A108" t="s">
        <v>68</v>
      </c>
      <c r="B108" t="s">
        <v>89</v>
      </c>
      <c r="C108" t="s">
        <v>90</v>
      </c>
      <c r="D108" s="25">
        <v>45692</v>
      </c>
      <c r="E108">
        <v>15</v>
      </c>
      <c r="F108">
        <v>17</v>
      </c>
      <c r="G108" s="26">
        <f>IF(ISNUMBER(H108),AVERAGE(H108:I108),AVERAGE(E108:F108))/45</f>
        <v>0.34388888888888886</v>
      </c>
      <c r="H108">
        <v>15</v>
      </c>
      <c r="I108">
        <v>15.95</v>
      </c>
      <c r="J108">
        <v>2024</v>
      </c>
      <c r="K108" t="s">
        <v>91</v>
      </c>
      <c r="L108" t="s">
        <v>124</v>
      </c>
      <c r="M108" t="s">
        <v>125</v>
      </c>
      <c r="N108" t="s">
        <v>20</v>
      </c>
      <c r="P108" t="s">
        <v>44</v>
      </c>
      <c r="Q108" t="s">
        <v>127</v>
      </c>
      <c r="R108" t="s">
        <v>75</v>
      </c>
      <c r="S108" t="s">
        <v>76</v>
      </c>
      <c r="T108" t="s">
        <v>47</v>
      </c>
    </row>
    <row r="109" spans="1:20" hidden="1" x14ac:dyDescent="0.2">
      <c r="A109" t="s">
        <v>68</v>
      </c>
      <c r="B109" t="s">
        <v>89</v>
      </c>
      <c r="C109" t="s">
        <v>90</v>
      </c>
      <c r="D109" s="25">
        <v>45692</v>
      </c>
      <c r="E109">
        <v>15</v>
      </c>
      <c r="F109">
        <v>17.850000000000001</v>
      </c>
      <c r="G109" s="26">
        <f>IF(ISNUMBER(H109),AVERAGE(H109:I109),AVERAGE(E109:F109))/45</f>
        <v>0.36555555555555552</v>
      </c>
      <c r="H109">
        <v>15.95</v>
      </c>
      <c r="I109">
        <v>16.95</v>
      </c>
      <c r="J109">
        <v>2024</v>
      </c>
      <c r="K109" t="s">
        <v>64</v>
      </c>
      <c r="L109" t="s">
        <v>124</v>
      </c>
      <c r="M109" t="s">
        <v>125</v>
      </c>
      <c r="N109" t="s">
        <v>20</v>
      </c>
      <c r="P109" t="s">
        <v>44</v>
      </c>
      <c r="Q109" t="s">
        <v>127</v>
      </c>
      <c r="R109" t="s">
        <v>75</v>
      </c>
      <c r="S109" t="s">
        <v>76</v>
      </c>
      <c r="T109" t="s">
        <v>47</v>
      </c>
    </row>
    <row r="110" spans="1:20" hidden="1" x14ac:dyDescent="0.2">
      <c r="A110" t="s">
        <v>68</v>
      </c>
      <c r="B110" t="s">
        <v>89</v>
      </c>
      <c r="C110" t="s">
        <v>90</v>
      </c>
      <c r="D110" s="25">
        <v>45692</v>
      </c>
      <c r="E110">
        <v>12.95</v>
      </c>
      <c r="F110">
        <v>14</v>
      </c>
      <c r="G110" s="26">
        <f>IF(ISNUMBER(H110),AVERAGE(H110:I110),AVERAGE(E110:F110))/45</f>
        <v>0.28833333333333333</v>
      </c>
      <c r="H110">
        <v>12.95</v>
      </c>
      <c r="I110">
        <v>13</v>
      </c>
      <c r="J110">
        <v>2024</v>
      </c>
      <c r="K110" t="s">
        <v>93</v>
      </c>
      <c r="L110" t="s">
        <v>124</v>
      </c>
      <c r="M110" t="s">
        <v>125</v>
      </c>
      <c r="N110" t="s">
        <v>20</v>
      </c>
      <c r="O110" t="s">
        <v>136</v>
      </c>
      <c r="P110" t="s">
        <v>44</v>
      </c>
      <c r="Q110" t="s">
        <v>127</v>
      </c>
      <c r="R110" t="s">
        <v>75</v>
      </c>
      <c r="S110" t="s">
        <v>76</v>
      </c>
      <c r="T110" t="s">
        <v>47</v>
      </c>
    </row>
    <row r="111" spans="1:20" x14ac:dyDescent="0.2">
      <c r="A111" t="s">
        <v>68</v>
      </c>
      <c r="B111" t="s">
        <v>18</v>
      </c>
      <c r="C111" t="s">
        <v>19</v>
      </c>
      <c r="D111" s="25">
        <v>45693</v>
      </c>
      <c r="E111">
        <v>195</v>
      </c>
      <c r="F111">
        <v>245</v>
      </c>
      <c r="G111" s="26">
        <f>IF(ISNUMBER(H111),AVERAGE(H111:I111),AVERAGE(E111:F111))/700</f>
        <v>0.30714285714285716</v>
      </c>
      <c r="H111">
        <v>200</v>
      </c>
      <c r="I111">
        <v>230</v>
      </c>
      <c r="J111">
        <v>2024</v>
      </c>
      <c r="K111" t="s">
        <v>70</v>
      </c>
      <c r="L111" t="s">
        <v>124</v>
      </c>
      <c r="M111" t="s">
        <v>125</v>
      </c>
      <c r="N111" t="s">
        <v>20</v>
      </c>
      <c r="O111" t="s">
        <v>102</v>
      </c>
      <c r="P111" t="s">
        <v>126</v>
      </c>
      <c r="Q111" t="s">
        <v>127</v>
      </c>
      <c r="R111" t="s">
        <v>75</v>
      </c>
      <c r="S111" t="s">
        <v>76</v>
      </c>
      <c r="T111" t="s">
        <v>47</v>
      </c>
    </row>
    <row r="112" spans="1:20" x14ac:dyDescent="0.2">
      <c r="A112" t="s">
        <v>68</v>
      </c>
      <c r="B112" t="s">
        <v>18</v>
      </c>
      <c r="C112" t="s">
        <v>19</v>
      </c>
      <c r="D112" s="25">
        <v>45693</v>
      </c>
      <c r="E112">
        <v>175</v>
      </c>
      <c r="F112">
        <v>245</v>
      </c>
      <c r="G112" s="26">
        <f>IF(ISNUMBER(H112),AVERAGE(H112:I112),AVERAGE(E112:F112))/700</f>
        <v>0.26785714285714285</v>
      </c>
      <c r="H112">
        <v>175</v>
      </c>
      <c r="I112">
        <v>200</v>
      </c>
      <c r="J112">
        <v>2024</v>
      </c>
      <c r="K112" t="s">
        <v>77</v>
      </c>
      <c r="L112" t="s">
        <v>124</v>
      </c>
      <c r="M112" t="s">
        <v>125</v>
      </c>
      <c r="N112" t="s">
        <v>20</v>
      </c>
      <c r="O112" t="s">
        <v>102</v>
      </c>
      <c r="P112" t="s">
        <v>126</v>
      </c>
      <c r="Q112" t="s">
        <v>127</v>
      </c>
      <c r="R112" t="s">
        <v>75</v>
      </c>
      <c r="S112" t="s">
        <v>76</v>
      </c>
      <c r="T112" t="s">
        <v>47</v>
      </c>
    </row>
    <row r="113" spans="1:20" x14ac:dyDescent="0.2">
      <c r="A113" t="s">
        <v>68</v>
      </c>
      <c r="B113" t="s">
        <v>18</v>
      </c>
      <c r="C113" t="s">
        <v>19</v>
      </c>
      <c r="D113" s="25">
        <v>45693</v>
      </c>
      <c r="E113">
        <v>175</v>
      </c>
      <c r="F113">
        <v>230</v>
      </c>
      <c r="G113" s="26">
        <f>IF(ISNUMBER(H113),AVERAGE(H113:I113),AVERAGE(E113:F113))/700</f>
        <v>0.30714285714285716</v>
      </c>
      <c r="H113">
        <v>210</v>
      </c>
      <c r="I113">
        <v>220</v>
      </c>
      <c r="J113">
        <v>2024</v>
      </c>
      <c r="K113" t="s">
        <v>80</v>
      </c>
      <c r="L113" t="s">
        <v>124</v>
      </c>
      <c r="M113" t="s">
        <v>125</v>
      </c>
      <c r="N113" t="s">
        <v>20</v>
      </c>
      <c r="P113" t="s">
        <v>126</v>
      </c>
      <c r="Q113" t="s">
        <v>127</v>
      </c>
      <c r="R113" t="s">
        <v>75</v>
      </c>
      <c r="S113" t="s">
        <v>76</v>
      </c>
      <c r="T113" t="s">
        <v>47</v>
      </c>
    </row>
    <row r="114" spans="1:20" x14ac:dyDescent="0.2">
      <c r="A114" t="s">
        <v>68</v>
      </c>
      <c r="B114" t="s">
        <v>58</v>
      </c>
      <c r="C114" t="s">
        <v>19</v>
      </c>
      <c r="D114" s="25">
        <v>45693</v>
      </c>
      <c r="E114">
        <v>20</v>
      </c>
      <c r="F114">
        <v>23</v>
      </c>
      <c r="G114" s="26">
        <f>IF(ISNUMBER(H114),AVERAGE(H114:I114),AVERAGE(E114:F114))/65</f>
        <v>0.32269230769230772</v>
      </c>
      <c r="H114">
        <v>20</v>
      </c>
      <c r="I114">
        <v>21.95</v>
      </c>
      <c r="J114">
        <v>2024</v>
      </c>
      <c r="K114" t="s">
        <v>59</v>
      </c>
      <c r="L114" t="s">
        <v>124</v>
      </c>
      <c r="M114" t="s">
        <v>125</v>
      </c>
      <c r="N114" t="s">
        <v>20</v>
      </c>
      <c r="P114" t="s">
        <v>126</v>
      </c>
      <c r="Q114" t="s">
        <v>127</v>
      </c>
      <c r="R114" t="s">
        <v>75</v>
      </c>
      <c r="S114" t="s">
        <v>76</v>
      </c>
      <c r="T114" t="s">
        <v>47</v>
      </c>
    </row>
    <row r="115" spans="1:20" x14ac:dyDescent="0.2">
      <c r="A115" t="s">
        <v>68</v>
      </c>
      <c r="B115" t="s">
        <v>58</v>
      </c>
      <c r="C115" t="s">
        <v>19</v>
      </c>
      <c r="D115" s="25">
        <v>45693</v>
      </c>
      <c r="E115">
        <v>17.95</v>
      </c>
      <c r="F115">
        <v>22.95</v>
      </c>
      <c r="G115" s="26">
        <f>IF(ISNUMBER(H115),AVERAGE(H115:I115),AVERAGE(E115:F115))/65</f>
        <v>0.30730769230769234</v>
      </c>
      <c r="H115">
        <v>18.95</v>
      </c>
      <c r="I115">
        <v>21</v>
      </c>
      <c r="J115">
        <v>2024</v>
      </c>
      <c r="K115" t="s">
        <v>65</v>
      </c>
      <c r="L115" t="s">
        <v>124</v>
      </c>
      <c r="M115" t="s">
        <v>125</v>
      </c>
      <c r="N115" t="s">
        <v>20</v>
      </c>
      <c r="P115" t="s">
        <v>126</v>
      </c>
      <c r="Q115" t="s">
        <v>127</v>
      </c>
      <c r="R115" t="s">
        <v>75</v>
      </c>
      <c r="S115" t="s">
        <v>76</v>
      </c>
      <c r="T115" t="s">
        <v>47</v>
      </c>
    </row>
    <row r="116" spans="1:20" hidden="1" x14ac:dyDescent="0.2">
      <c r="A116" t="s">
        <v>68</v>
      </c>
      <c r="B116" t="s">
        <v>89</v>
      </c>
      <c r="C116" t="s">
        <v>90</v>
      </c>
      <c r="D116" s="25">
        <v>45693</v>
      </c>
      <c r="E116">
        <v>15</v>
      </c>
      <c r="F116">
        <v>16.95</v>
      </c>
      <c r="G116" s="26">
        <f>IF(ISNUMBER(H116),AVERAGE(H116:I116),AVERAGE(E116:F116))/45</f>
        <v>0.34388888888888886</v>
      </c>
      <c r="H116">
        <v>15</v>
      </c>
      <c r="I116">
        <v>15.95</v>
      </c>
      <c r="J116">
        <v>2024</v>
      </c>
      <c r="K116" t="s">
        <v>91</v>
      </c>
      <c r="L116" t="s">
        <v>124</v>
      </c>
      <c r="M116" t="s">
        <v>125</v>
      </c>
      <c r="N116" t="s">
        <v>20</v>
      </c>
      <c r="O116" t="s">
        <v>101</v>
      </c>
      <c r="P116" t="s">
        <v>126</v>
      </c>
      <c r="Q116" t="s">
        <v>127</v>
      </c>
      <c r="R116" t="s">
        <v>75</v>
      </c>
      <c r="S116" t="s">
        <v>76</v>
      </c>
      <c r="T116" t="s">
        <v>47</v>
      </c>
    </row>
    <row r="117" spans="1:20" hidden="1" x14ac:dyDescent="0.2">
      <c r="A117" t="s">
        <v>68</v>
      </c>
      <c r="B117" t="s">
        <v>89</v>
      </c>
      <c r="C117" t="s">
        <v>90</v>
      </c>
      <c r="D117" s="25">
        <v>45693</v>
      </c>
      <c r="E117">
        <v>15</v>
      </c>
      <c r="F117">
        <v>17.850000000000001</v>
      </c>
      <c r="G117" s="26">
        <f>IF(ISNUMBER(H117),AVERAGE(H117:I117),AVERAGE(E117:F117))/45</f>
        <v>0.35499999999999998</v>
      </c>
      <c r="H117">
        <v>15</v>
      </c>
      <c r="I117">
        <v>16.95</v>
      </c>
      <c r="J117">
        <v>2024</v>
      </c>
      <c r="K117" t="s">
        <v>64</v>
      </c>
      <c r="L117" t="s">
        <v>124</v>
      </c>
      <c r="M117" t="s">
        <v>125</v>
      </c>
      <c r="N117" t="s">
        <v>20</v>
      </c>
      <c r="O117" t="s">
        <v>101</v>
      </c>
      <c r="P117" t="s">
        <v>126</v>
      </c>
      <c r="Q117" t="s">
        <v>127</v>
      </c>
      <c r="R117" t="s">
        <v>75</v>
      </c>
      <c r="S117" t="s">
        <v>76</v>
      </c>
      <c r="T117" t="s">
        <v>47</v>
      </c>
    </row>
    <row r="118" spans="1:20" hidden="1" x14ac:dyDescent="0.2">
      <c r="A118" t="s">
        <v>68</v>
      </c>
      <c r="B118" t="s">
        <v>89</v>
      </c>
      <c r="C118" t="s">
        <v>90</v>
      </c>
      <c r="D118" s="25">
        <v>45693</v>
      </c>
      <c r="E118">
        <v>12</v>
      </c>
      <c r="F118">
        <v>14</v>
      </c>
      <c r="G118" s="26">
        <f>IF(ISNUMBER(H118),AVERAGE(H118:I118),AVERAGE(E118:F118))/45</f>
        <v>0.28833333333333333</v>
      </c>
      <c r="H118">
        <v>12.95</v>
      </c>
      <c r="I118">
        <v>13</v>
      </c>
      <c r="J118">
        <v>2024</v>
      </c>
      <c r="K118" t="s">
        <v>93</v>
      </c>
      <c r="L118" t="s">
        <v>124</v>
      </c>
      <c r="M118" t="s">
        <v>125</v>
      </c>
      <c r="N118" t="s">
        <v>20</v>
      </c>
      <c r="O118" t="s">
        <v>137</v>
      </c>
      <c r="P118" t="s">
        <v>126</v>
      </c>
      <c r="Q118" t="s">
        <v>127</v>
      </c>
      <c r="R118" t="s">
        <v>75</v>
      </c>
      <c r="S118" t="s">
        <v>76</v>
      </c>
      <c r="T118" t="s">
        <v>47</v>
      </c>
    </row>
    <row r="119" spans="1:20" x14ac:dyDescent="0.2">
      <c r="A119" t="s">
        <v>68</v>
      </c>
      <c r="B119" t="s">
        <v>18</v>
      </c>
      <c r="C119" t="s">
        <v>19</v>
      </c>
      <c r="D119" s="25">
        <v>45694</v>
      </c>
      <c r="E119">
        <v>195</v>
      </c>
      <c r="F119">
        <v>240</v>
      </c>
      <c r="G119" s="26">
        <f>IF(ISNUMBER(H119),AVERAGE(H119:I119),AVERAGE(E119:F119))/700</f>
        <v>0.30714285714285716</v>
      </c>
      <c r="H119">
        <v>200</v>
      </c>
      <c r="I119">
        <v>230</v>
      </c>
      <c r="J119">
        <v>2024</v>
      </c>
      <c r="K119" t="s">
        <v>70</v>
      </c>
      <c r="L119" t="s">
        <v>112</v>
      </c>
      <c r="M119" t="s">
        <v>125</v>
      </c>
      <c r="N119" t="s">
        <v>20</v>
      </c>
      <c r="O119" t="s">
        <v>102</v>
      </c>
      <c r="P119" t="s">
        <v>44</v>
      </c>
      <c r="Q119" t="s">
        <v>127</v>
      </c>
      <c r="R119" t="s">
        <v>75</v>
      </c>
      <c r="S119" t="s">
        <v>76</v>
      </c>
      <c r="T119" t="s">
        <v>47</v>
      </c>
    </row>
    <row r="120" spans="1:20" x14ac:dyDescent="0.2">
      <c r="A120" t="s">
        <v>68</v>
      </c>
      <c r="B120" t="s">
        <v>18</v>
      </c>
      <c r="C120" t="s">
        <v>19</v>
      </c>
      <c r="D120" s="25">
        <v>45694</v>
      </c>
      <c r="E120">
        <v>175</v>
      </c>
      <c r="F120">
        <v>231</v>
      </c>
      <c r="G120" s="26">
        <f>IF(ISNUMBER(H120),AVERAGE(H120:I120),AVERAGE(E120:F120))/700</f>
        <v>0.26785714285714285</v>
      </c>
      <c r="H120">
        <v>175</v>
      </c>
      <c r="I120">
        <v>200</v>
      </c>
      <c r="J120">
        <v>2024</v>
      </c>
      <c r="K120" t="s">
        <v>77</v>
      </c>
      <c r="L120" t="s">
        <v>112</v>
      </c>
      <c r="M120" t="s">
        <v>125</v>
      </c>
      <c r="N120" t="s">
        <v>20</v>
      </c>
      <c r="O120" t="s">
        <v>101</v>
      </c>
      <c r="P120" t="s">
        <v>44</v>
      </c>
      <c r="Q120" t="s">
        <v>127</v>
      </c>
      <c r="R120" t="s">
        <v>75</v>
      </c>
      <c r="S120" t="s">
        <v>76</v>
      </c>
      <c r="T120" t="s">
        <v>47</v>
      </c>
    </row>
    <row r="121" spans="1:20" x14ac:dyDescent="0.2">
      <c r="A121" t="s">
        <v>68</v>
      </c>
      <c r="B121" t="s">
        <v>18</v>
      </c>
      <c r="C121" t="s">
        <v>19</v>
      </c>
      <c r="D121" s="25">
        <v>45694</v>
      </c>
      <c r="E121">
        <v>175</v>
      </c>
      <c r="F121">
        <v>235</v>
      </c>
      <c r="G121" s="26">
        <f>IF(ISNUMBER(H121),AVERAGE(H121:I121),AVERAGE(E121:F121))/700</f>
        <v>0.30714285714285716</v>
      </c>
      <c r="H121">
        <v>210</v>
      </c>
      <c r="I121">
        <v>220</v>
      </c>
      <c r="J121">
        <v>2024</v>
      </c>
      <c r="K121" t="s">
        <v>80</v>
      </c>
      <c r="L121" t="s">
        <v>112</v>
      </c>
      <c r="M121" t="s">
        <v>125</v>
      </c>
      <c r="N121" t="s">
        <v>20</v>
      </c>
      <c r="O121" t="s">
        <v>61</v>
      </c>
      <c r="P121" t="s">
        <v>44</v>
      </c>
      <c r="Q121" t="s">
        <v>127</v>
      </c>
      <c r="R121" t="s">
        <v>75</v>
      </c>
      <c r="S121" t="s">
        <v>76</v>
      </c>
      <c r="T121" t="s">
        <v>47</v>
      </c>
    </row>
    <row r="122" spans="1:20" x14ac:dyDescent="0.2">
      <c r="A122" t="s">
        <v>68</v>
      </c>
      <c r="B122" t="s">
        <v>58</v>
      </c>
      <c r="C122" t="s">
        <v>19</v>
      </c>
      <c r="D122" s="25">
        <v>45694</v>
      </c>
      <c r="E122">
        <v>20</v>
      </c>
      <c r="F122">
        <v>22.95</v>
      </c>
      <c r="G122" s="26">
        <f>IF(ISNUMBER(H122),AVERAGE(H122:I122),AVERAGE(E122:F122))/65</f>
        <v>0.32269230769230772</v>
      </c>
      <c r="H122">
        <v>20</v>
      </c>
      <c r="I122">
        <v>21.95</v>
      </c>
      <c r="J122">
        <v>2024</v>
      </c>
      <c r="K122" t="s">
        <v>59</v>
      </c>
      <c r="L122" t="s">
        <v>112</v>
      </c>
      <c r="M122" t="s">
        <v>125</v>
      </c>
      <c r="N122" t="s">
        <v>20</v>
      </c>
      <c r="P122" t="s">
        <v>44</v>
      </c>
      <c r="Q122" t="s">
        <v>127</v>
      </c>
      <c r="R122" t="s">
        <v>75</v>
      </c>
      <c r="S122" t="s">
        <v>76</v>
      </c>
      <c r="T122" t="s">
        <v>47</v>
      </c>
    </row>
    <row r="123" spans="1:20" x14ac:dyDescent="0.2">
      <c r="A123" t="s">
        <v>68</v>
      </c>
      <c r="B123" t="s">
        <v>58</v>
      </c>
      <c r="C123" t="s">
        <v>19</v>
      </c>
      <c r="D123" s="25">
        <v>45694</v>
      </c>
      <c r="E123">
        <v>17.95</v>
      </c>
      <c r="F123">
        <v>22</v>
      </c>
      <c r="G123" s="26">
        <f>IF(ISNUMBER(H123),AVERAGE(H123:I123),AVERAGE(E123:F123))/65</f>
        <v>0.30730769230769234</v>
      </c>
      <c r="H123">
        <v>18.95</v>
      </c>
      <c r="I123">
        <v>21</v>
      </c>
      <c r="J123">
        <v>2024</v>
      </c>
      <c r="K123" t="s">
        <v>65</v>
      </c>
      <c r="L123" t="s">
        <v>112</v>
      </c>
      <c r="M123" t="s">
        <v>125</v>
      </c>
      <c r="N123" t="s">
        <v>20</v>
      </c>
      <c r="O123" t="s">
        <v>156</v>
      </c>
      <c r="P123" t="s">
        <v>44</v>
      </c>
      <c r="Q123" t="s">
        <v>127</v>
      </c>
      <c r="R123" t="s">
        <v>75</v>
      </c>
      <c r="S123" t="s">
        <v>76</v>
      </c>
      <c r="T123" t="s">
        <v>47</v>
      </c>
    </row>
    <row r="124" spans="1:20" hidden="1" x14ac:dyDescent="0.2">
      <c r="A124" t="s">
        <v>68</v>
      </c>
      <c r="B124" t="s">
        <v>89</v>
      </c>
      <c r="C124" t="s">
        <v>90</v>
      </c>
      <c r="D124" s="25">
        <v>45694</v>
      </c>
      <c r="E124">
        <v>15</v>
      </c>
      <c r="F124">
        <v>16.95</v>
      </c>
      <c r="G124" s="26">
        <f>IF(ISNUMBER(H124),AVERAGE(H124:I124),AVERAGE(E124:F124))/45</f>
        <v>0.34388888888888886</v>
      </c>
      <c r="H124">
        <v>15</v>
      </c>
      <c r="I124">
        <v>15.95</v>
      </c>
      <c r="J124">
        <v>2024</v>
      </c>
      <c r="K124" t="s">
        <v>91</v>
      </c>
      <c r="L124" t="s">
        <v>112</v>
      </c>
      <c r="M124" t="s">
        <v>125</v>
      </c>
      <c r="N124" t="s">
        <v>20</v>
      </c>
      <c r="O124" t="s">
        <v>101</v>
      </c>
      <c r="P124" t="s">
        <v>44</v>
      </c>
      <c r="Q124" t="s">
        <v>127</v>
      </c>
      <c r="R124" t="s">
        <v>75</v>
      </c>
      <c r="S124" t="s">
        <v>76</v>
      </c>
      <c r="T124" t="s">
        <v>47</v>
      </c>
    </row>
    <row r="125" spans="1:20" hidden="1" x14ac:dyDescent="0.2">
      <c r="A125" t="s">
        <v>68</v>
      </c>
      <c r="B125" t="s">
        <v>89</v>
      </c>
      <c r="C125" t="s">
        <v>90</v>
      </c>
      <c r="D125" s="25">
        <v>45694</v>
      </c>
      <c r="E125">
        <v>15</v>
      </c>
      <c r="F125">
        <v>17.850000000000001</v>
      </c>
      <c r="G125" s="26">
        <f>IF(ISNUMBER(H125),AVERAGE(H125:I125),AVERAGE(E125:F125))/45</f>
        <v>0.35499999999999998</v>
      </c>
      <c r="H125">
        <v>15</v>
      </c>
      <c r="I125">
        <v>16.95</v>
      </c>
      <c r="J125">
        <v>2024</v>
      </c>
      <c r="K125" t="s">
        <v>64</v>
      </c>
      <c r="L125" t="s">
        <v>112</v>
      </c>
      <c r="M125" t="s">
        <v>125</v>
      </c>
      <c r="N125" t="s">
        <v>20</v>
      </c>
      <c r="O125" t="s">
        <v>101</v>
      </c>
      <c r="P125" t="s">
        <v>44</v>
      </c>
      <c r="Q125" t="s">
        <v>127</v>
      </c>
      <c r="R125" t="s">
        <v>75</v>
      </c>
      <c r="S125" t="s">
        <v>76</v>
      </c>
      <c r="T125" t="s">
        <v>47</v>
      </c>
    </row>
    <row r="126" spans="1:20" hidden="1" x14ac:dyDescent="0.2">
      <c r="A126" t="s">
        <v>68</v>
      </c>
      <c r="B126" t="s">
        <v>89</v>
      </c>
      <c r="C126" t="s">
        <v>90</v>
      </c>
      <c r="D126" s="25">
        <v>45694</v>
      </c>
      <c r="E126">
        <v>12</v>
      </c>
      <c r="F126">
        <v>14</v>
      </c>
      <c r="G126" s="26">
        <f>IF(ISNUMBER(H126),AVERAGE(H126:I126),AVERAGE(E126:F126))/45</f>
        <v>0.28833333333333333</v>
      </c>
      <c r="H126">
        <v>12.95</v>
      </c>
      <c r="I126">
        <v>13</v>
      </c>
      <c r="J126">
        <v>2024</v>
      </c>
      <c r="K126" t="s">
        <v>93</v>
      </c>
      <c r="L126" t="s">
        <v>112</v>
      </c>
      <c r="M126" t="s">
        <v>125</v>
      </c>
      <c r="N126" t="s">
        <v>20</v>
      </c>
      <c r="O126" t="s">
        <v>137</v>
      </c>
      <c r="P126" t="s">
        <v>44</v>
      </c>
      <c r="Q126" t="s">
        <v>127</v>
      </c>
      <c r="R126" t="s">
        <v>75</v>
      </c>
      <c r="S126" t="s">
        <v>76</v>
      </c>
      <c r="T126" t="s">
        <v>47</v>
      </c>
    </row>
    <row r="127" spans="1:20" x14ac:dyDescent="0.2">
      <c r="A127" t="s">
        <v>68</v>
      </c>
      <c r="B127" t="s">
        <v>18</v>
      </c>
      <c r="C127" t="s">
        <v>19</v>
      </c>
      <c r="D127" s="25">
        <v>45695</v>
      </c>
      <c r="E127">
        <v>195</v>
      </c>
      <c r="F127">
        <v>240</v>
      </c>
      <c r="G127" s="26">
        <f>IF(ISNUMBER(H127),AVERAGE(H127:I127),AVERAGE(E127:F127))/700</f>
        <v>0.30714285714285716</v>
      </c>
      <c r="H127">
        <v>200</v>
      </c>
      <c r="I127">
        <v>230</v>
      </c>
      <c r="J127">
        <v>2024</v>
      </c>
      <c r="K127" t="s">
        <v>70</v>
      </c>
      <c r="L127" t="s">
        <v>112</v>
      </c>
      <c r="M127" t="s">
        <v>125</v>
      </c>
      <c r="N127" t="s">
        <v>20</v>
      </c>
      <c r="O127" t="s">
        <v>102</v>
      </c>
      <c r="P127" t="s">
        <v>44</v>
      </c>
      <c r="Q127" t="s">
        <v>127</v>
      </c>
      <c r="R127" t="s">
        <v>75</v>
      </c>
      <c r="S127" t="s">
        <v>76</v>
      </c>
      <c r="T127" t="s">
        <v>47</v>
      </c>
    </row>
    <row r="128" spans="1:20" x14ac:dyDescent="0.2">
      <c r="A128" t="s">
        <v>68</v>
      </c>
      <c r="B128" t="s">
        <v>18</v>
      </c>
      <c r="C128" t="s">
        <v>19</v>
      </c>
      <c r="D128" s="25">
        <v>45695</v>
      </c>
      <c r="E128">
        <v>175</v>
      </c>
      <c r="F128">
        <v>231</v>
      </c>
      <c r="G128" s="26">
        <f>IF(ISNUMBER(H128),AVERAGE(H128:I128),AVERAGE(E128:F128))/700</f>
        <v>0.26785714285714285</v>
      </c>
      <c r="H128">
        <v>175</v>
      </c>
      <c r="I128">
        <v>200</v>
      </c>
      <c r="J128">
        <v>2024</v>
      </c>
      <c r="K128" t="s">
        <v>77</v>
      </c>
      <c r="L128" t="s">
        <v>112</v>
      </c>
      <c r="M128" t="s">
        <v>125</v>
      </c>
      <c r="N128" t="s">
        <v>20</v>
      </c>
      <c r="O128" t="s">
        <v>101</v>
      </c>
      <c r="P128" t="s">
        <v>44</v>
      </c>
      <c r="Q128" t="s">
        <v>127</v>
      </c>
      <c r="R128" t="s">
        <v>75</v>
      </c>
      <c r="S128" t="s">
        <v>76</v>
      </c>
      <c r="T128" t="s">
        <v>47</v>
      </c>
    </row>
    <row r="129" spans="1:20" x14ac:dyDescent="0.2">
      <c r="A129" t="s">
        <v>68</v>
      </c>
      <c r="B129" t="s">
        <v>18</v>
      </c>
      <c r="C129" t="s">
        <v>19</v>
      </c>
      <c r="D129" s="25">
        <v>45695</v>
      </c>
      <c r="E129">
        <v>175</v>
      </c>
      <c r="F129">
        <v>235</v>
      </c>
      <c r="G129" s="26">
        <f>IF(ISNUMBER(H129),AVERAGE(H129:I129),AVERAGE(E129:F129))/700</f>
        <v>0.30714285714285716</v>
      </c>
      <c r="H129">
        <v>210</v>
      </c>
      <c r="I129">
        <v>220</v>
      </c>
      <c r="J129">
        <v>2024</v>
      </c>
      <c r="K129" t="s">
        <v>80</v>
      </c>
      <c r="L129" t="s">
        <v>112</v>
      </c>
      <c r="M129" t="s">
        <v>125</v>
      </c>
      <c r="N129" t="s">
        <v>20</v>
      </c>
      <c r="O129" t="s">
        <v>61</v>
      </c>
      <c r="P129" t="s">
        <v>44</v>
      </c>
      <c r="Q129" t="s">
        <v>127</v>
      </c>
      <c r="R129" t="s">
        <v>75</v>
      </c>
      <c r="S129" t="s">
        <v>76</v>
      </c>
      <c r="T129" t="s">
        <v>47</v>
      </c>
    </row>
    <row r="130" spans="1:20" x14ac:dyDescent="0.2">
      <c r="A130" t="s">
        <v>68</v>
      </c>
      <c r="B130" t="s">
        <v>58</v>
      </c>
      <c r="C130" t="s">
        <v>19</v>
      </c>
      <c r="D130" s="25">
        <v>45695</v>
      </c>
      <c r="E130">
        <v>20</v>
      </c>
      <c r="F130">
        <v>22.95</v>
      </c>
      <c r="G130" s="26">
        <f>IF(ISNUMBER(H130),AVERAGE(H130:I130),AVERAGE(E130:F130))/65</f>
        <v>0.32269230769230772</v>
      </c>
      <c r="H130">
        <v>20</v>
      </c>
      <c r="I130">
        <v>21.95</v>
      </c>
      <c r="J130">
        <v>2024</v>
      </c>
      <c r="K130" t="s">
        <v>59</v>
      </c>
      <c r="L130" t="s">
        <v>112</v>
      </c>
      <c r="M130" t="s">
        <v>125</v>
      </c>
      <c r="N130" t="s">
        <v>20</v>
      </c>
      <c r="P130" t="s">
        <v>44</v>
      </c>
      <c r="Q130" t="s">
        <v>127</v>
      </c>
      <c r="R130" t="s">
        <v>75</v>
      </c>
      <c r="S130" t="s">
        <v>76</v>
      </c>
      <c r="T130" t="s">
        <v>47</v>
      </c>
    </row>
    <row r="131" spans="1:20" x14ac:dyDescent="0.2">
      <c r="A131" t="s">
        <v>68</v>
      </c>
      <c r="B131" t="s">
        <v>58</v>
      </c>
      <c r="C131" t="s">
        <v>19</v>
      </c>
      <c r="D131" s="25">
        <v>45695</v>
      </c>
      <c r="E131">
        <v>17.95</v>
      </c>
      <c r="F131">
        <v>22</v>
      </c>
      <c r="G131" s="26">
        <f>IF(ISNUMBER(H131),AVERAGE(H131:I131),AVERAGE(E131:F131))/65</f>
        <v>0.30730769230769234</v>
      </c>
      <c r="H131">
        <v>18.95</v>
      </c>
      <c r="I131">
        <v>21</v>
      </c>
      <c r="J131">
        <v>2024</v>
      </c>
      <c r="K131" t="s">
        <v>65</v>
      </c>
      <c r="L131" t="s">
        <v>112</v>
      </c>
      <c r="M131" t="s">
        <v>125</v>
      </c>
      <c r="N131" t="s">
        <v>20</v>
      </c>
      <c r="O131" t="s">
        <v>156</v>
      </c>
      <c r="P131" t="s">
        <v>44</v>
      </c>
      <c r="Q131" t="s">
        <v>127</v>
      </c>
      <c r="R131" t="s">
        <v>75</v>
      </c>
      <c r="S131" t="s">
        <v>76</v>
      </c>
      <c r="T131" t="s">
        <v>47</v>
      </c>
    </row>
    <row r="132" spans="1:20" hidden="1" x14ac:dyDescent="0.2">
      <c r="A132" t="s">
        <v>68</v>
      </c>
      <c r="B132" t="s">
        <v>89</v>
      </c>
      <c r="C132" t="s">
        <v>90</v>
      </c>
      <c r="D132" s="25">
        <v>45695</v>
      </c>
      <c r="E132">
        <v>15</v>
      </c>
      <c r="F132">
        <v>16.95</v>
      </c>
      <c r="G132" s="26">
        <f>IF(ISNUMBER(H132),AVERAGE(H132:I132),AVERAGE(E132:F132))/45</f>
        <v>0.34388888888888886</v>
      </c>
      <c r="H132">
        <v>15</v>
      </c>
      <c r="I132">
        <v>15.95</v>
      </c>
      <c r="J132">
        <v>2024</v>
      </c>
      <c r="K132" t="s">
        <v>91</v>
      </c>
      <c r="L132" t="s">
        <v>112</v>
      </c>
      <c r="M132" t="s">
        <v>125</v>
      </c>
      <c r="N132" t="s">
        <v>20</v>
      </c>
      <c r="O132" t="s">
        <v>101</v>
      </c>
      <c r="P132" t="s">
        <v>44</v>
      </c>
      <c r="Q132" t="s">
        <v>127</v>
      </c>
      <c r="R132" t="s">
        <v>75</v>
      </c>
      <c r="S132" t="s">
        <v>76</v>
      </c>
      <c r="T132" t="s">
        <v>47</v>
      </c>
    </row>
    <row r="133" spans="1:20" hidden="1" x14ac:dyDescent="0.2">
      <c r="A133" t="s">
        <v>68</v>
      </c>
      <c r="B133" t="s">
        <v>89</v>
      </c>
      <c r="C133" t="s">
        <v>90</v>
      </c>
      <c r="D133" s="25">
        <v>45695</v>
      </c>
      <c r="E133">
        <v>15</v>
      </c>
      <c r="F133">
        <v>17.850000000000001</v>
      </c>
      <c r="G133" s="26">
        <f>IF(ISNUMBER(H133),AVERAGE(H133:I133),AVERAGE(E133:F133))/45</f>
        <v>0.35499999999999998</v>
      </c>
      <c r="H133">
        <v>15</v>
      </c>
      <c r="I133">
        <v>16.95</v>
      </c>
      <c r="J133">
        <v>2024</v>
      </c>
      <c r="K133" t="s">
        <v>64</v>
      </c>
      <c r="L133" t="s">
        <v>112</v>
      </c>
      <c r="M133" t="s">
        <v>125</v>
      </c>
      <c r="N133" t="s">
        <v>20</v>
      </c>
      <c r="O133" t="s">
        <v>101</v>
      </c>
      <c r="P133" t="s">
        <v>44</v>
      </c>
      <c r="Q133" t="s">
        <v>127</v>
      </c>
      <c r="R133" t="s">
        <v>75</v>
      </c>
      <c r="S133" t="s">
        <v>76</v>
      </c>
      <c r="T133" t="s">
        <v>47</v>
      </c>
    </row>
    <row r="134" spans="1:20" hidden="1" x14ac:dyDescent="0.2">
      <c r="A134" t="s">
        <v>68</v>
      </c>
      <c r="B134" t="s">
        <v>89</v>
      </c>
      <c r="C134" t="s">
        <v>90</v>
      </c>
      <c r="D134" s="25">
        <v>45695</v>
      </c>
      <c r="E134">
        <v>12</v>
      </c>
      <c r="F134">
        <v>14</v>
      </c>
      <c r="G134" s="26">
        <f>IF(ISNUMBER(H134),AVERAGE(H134:I134),AVERAGE(E134:F134))/45</f>
        <v>0.28833333333333333</v>
      </c>
      <c r="H134">
        <v>12.95</v>
      </c>
      <c r="I134">
        <v>13</v>
      </c>
      <c r="J134">
        <v>2024</v>
      </c>
      <c r="K134" t="s">
        <v>93</v>
      </c>
      <c r="L134" t="s">
        <v>112</v>
      </c>
      <c r="M134" t="s">
        <v>125</v>
      </c>
      <c r="N134" t="s">
        <v>20</v>
      </c>
      <c r="O134" t="s">
        <v>137</v>
      </c>
      <c r="P134" t="s">
        <v>44</v>
      </c>
      <c r="Q134" t="s">
        <v>127</v>
      </c>
      <c r="R134" t="s">
        <v>75</v>
      </c>
      <c r="S134" t="s">
        <v>76</v>
      </c>
      <c r="T134" t="s">
        <v>47</v>
      </c>
    </row>
    <row r="135" spans="1:20" x14ac:dyDescent="0.2">
      <c r="A135" t="s">
        <v>68</v>
      </c>
      <c r="B135" t="s">
        <v>18</v>
      </c>
      <c r="C135" t="s">
        <v>19</v>
      </c>
      <c r="D135" s="25">
        <v>45698</v>
      </c>
      <c r="E135">
        <v>205</v>
      </c>
      <c r="F135">
        <v>250</v>
      </c>
      <c r="G135" s="26">
        <f>IF(ISNUMBER(H135),AVERAGE(H135:I135),AVERAGE(E135:F135))/700</f>
        <v>0.31142857142857144</v>
      </c>
      <c r="H135">
        <v>205</v>
      </c>
      <c r="I135">
        <v>231</v>
      </c>
      <c r="J135">
        <v>2024</v>
      </c>
      <c r="K135" t="s">
        <v>70</v>
      </c>
      <c r="L135" t="s">
        <v>112</v>
      </c>
      <c r="M135" t="s">
        <v>83</v>
      </c>
      <c r="N135" t="s">
        <v>20</v>
      </c>
      <c r="O135" t="s">
        <v>102</v>
      </c>
      <c r="P135" t="s">
        <v>141</v>
      </c>
      <c r="Q135" t="s">
        <v>140</v>
      </c>
      <c r="R135" t="s">
        <v>75</v>
      </c>
      <c r="S135" t="s">
        <v>76</v>
      </c>
      <c r="T135" t="s">
        <v>47</v>
      </c>
    </row>
    <row r="136" spans="1:20" x14ac:dyDescent="0.2">
      <c r="A136" t="s">
        <v>68</v>
      </c>
      <c r="B136" t="s">
        <v>18</v>
      </c>
      <c r="C136" t="s">
        <v>19</v>
      </c>
      <c r="D136" s="25">
        <v>45698</v>
      </c>
      <c r="E136">
        <v>175</v>
      </c>
      <c r="F136">
        <v>231</v>
      </c>
      <c r="G136" s="26">
        <f>IF(ISNUMBER(H136),AVERAGE(H136:I136),AVERAGE(E136:F136))/700</f>
        <v>0.26785714285714285</v>
      </c>
      <c r="H136">
        <v>175</v>
      </c>
      <c r="I136">
        <v>200</v>
      </c>
      <c r="J136">
        <v>2024</v>
      </c>
      <c r="K136" t="s">
        <v>77</v>
      </c>
      <c r="L136" t="s">
        <v>112</v>
      </c>
      <c r="M136" t="s">
        <v>83</v>
      </c>
      <c r="N136" t="s">
        <v>20</v>
      </c>
      <c r="O136" t="s">
        <v>101</v>
      </c>
      <c r="P136" t="s">
        <v>141</v>
      </c>
      <c r="Q136" t="s">
        <v>140</v>
      </c>
      <c r="R136" t="s">
        <v>75</v>
      </c>
      <c r="S136" t="s">
        <v>76</v>
      </c>
      <c r="T136" t="s">
        <v>47</v>
      </c>
    </row>
    <row r="137" spans="1:20" x14ac:dyDescent="0.2">
      <c r="A137" t="s">
        <v>68</v>
      </c>
      <c r="B137" t="s">
        <v>18</v>
      </c>
      <c r="C137" t="s">
        <v>19</v>
      </c>
      <c r="D137" s="25">
        <v>45698</v>
      </c>
      <c r="E137">
        <v>175</v>
      </c>
      <c r="F137">
        <v>231</v>
      </c>
      <c r="G137" s="26">
        <f>IF(ISNUMBER(H137),AVERAGE(H137:I137),AVERAGE(E137:F137))/700</f>
        <v>0.315</v>
      </c>
      <c r="H137">
        <v>210</v>
      </c>
      <c r="I137">
        <v>231</v>
      </c>
      <c r="J137">
        <v>2024</v>
      </c>
      <c r="K137" t="s">
        <v>80</v>
      </c>
      <c r="L137" t="s">
        <v>112</v>
      </c>
      <c r="M137" t="s">
        <v>83</v>
      </c>
      <c r="N137" t="s">
        <v>20</v>
      </c>
      <c r="O137" t="s">
        <v>61</v>
      </c>
      <c r="P137" t="s">
        <v>141</v>
      </c>
      <c r="Q137" t="s">
        <v>140</v>
      </c>
      <c r="R137" t="s">
        <v>75</v>
      </c>
      <c r="S137" t="s">
        <v>76</v>
      </c>
      <c r="T137" t="s">
        <v>47</v>
      </c>
    </row>
    <row r="138" spans="1:20" x14ac:dyDescent="0.2">
      <c r="A138" t="s">
        <v>68</v>
      </c>
      <c r="B138" t="s">
        <v>58</v>
      </c>
      <c r="C138" t="s">
        <v>19</v>
      </c>
      <c r="D138" s="25">
        <v>45698</v>
      </c>
      <c r="E138">
        <v>20</v>
      </c>
      <c r="F138">
        <v>24</v>
      </c>
      <c r="G138" s="26">
        <f>IF(ISNUMBER(H138),AVERAGE(H138:I138),AVERAGE(E138:F138))/65</f>
        <v>0.32307692307692309</v>
      </c>
      <c r="H138">
        <v>20</v>
      </c>
      <c r="I138">
        <v>22</v>
      </c>
      <c r="J138">
        <v>2024</v>
      </c>
      <c r="K138" t="s">
        <v>59</v>
      </c>
      <c r="L138" t="s">
        <v>112</v>
      </c>
      <c r="M138" t="s">
        <v>83</v>
      </c>
      <c r="N138" t="s">
        <v>20</v>
      </c>
      <c r="P138" t="s">
        <v>141</v>
      </c>
      <c r="Q138" t="s">
        <v>140</v>
      </c>
      <c r="R138" t="s">
        <v>75</v>
      </c>
      <c r="S138" t="s">
        <v>76</v>
      </c>
      <c r="T138" t="s">
        <v>47</v>
      </c>
    </row>
    <row r="139" spans="1:20" x14ac:dyDescent="0.2">
      <c r="A139" t="s">
        <v>68</v>
      </c>
      <c r="B139" t="s">
        <v>58</v>
      </c>
      <c r="C139" t="s">
        <v>19</v>
      </c>
      <c r="D139" s="25">
        <v>45698</v>
      </c>
      <c r="E139">
        <v>18.95</v>
      </c>
      <c r="F139">
        <v>22</v>
      </c>
      <c r="G139" s="26">
        <f>IF(ISNUMBER(H139),AVERAGE(H139:I139),AVERAGE(E139:F139))/65</f>
        <v>0.30692307692307691</v>
      </c>
      <c r="H139">
        <v>18.95</v>
      </c>
      <c r="I139">
        <v>20.95</v>
      </c>
      <c r="J139">
        <v>2024</v>
      </c>
      <c r="K139" t="s">
        <v>65</v>
      </c>
      <c r="L139" t="s">
        <v>112</v>
      </c>
      <c r="M139" t="s">
        <v>83</v>
      </c>
      <c r="N139" t="s">
        <v>20</v>
      </c>
      <c r="O139" t="s">
        <v>154</v>
      </c>
      <c r="P139" t="s">
        <v>141</v>
      </c>
      <c r="Q139" t="s">
        <v>140</v>
      </c>
      <c r="R139" t="s">
        <v>75</v>
      </c>
      <c r="S139" t="s">
        <v>76</v>
      </c>
      <c r="T139" t="s">
        <v>47</v>
      </c>
    </row>
    <row r="140" spans="1:20" hidden="1" x14ac:dyDescent="0.2">
      <c r="A140" t="s">
        <v>68</v>
      </c>
      <c r="B140" t="s">
        <v>89</v>
      </c>
      <c r="C140" t="s">
        <v>90</v>
      </c>
      <c r="D140" s="25">
        <v>45698</v>
      </c>
      <c r="E140">
        <v>15</v>
      </c>
      <c r="F140">
        <v>16.95</v>
      </c>
      <c r="G140" s="26">
        <f>IF(ISNUMBER(H140),AVERAGE(H140:I140),AVERAGE(E140:F140))/45</f>
        <v>0.34388888888888886</v>
      </c>
      <c r="H140">
        <v>15</v>
      </c>
      <c r="I140">
        <v>15.95</v>
      </c>
      <c r="J140">
        <v>2024</v>
      </c>
      <c r="K140" t="s">
        <v>91</v>
      </c>
      <c r="L140" t="s">
        <v>112</v>
      </c>
      <c r="M140" t="s">
        <v>83</v>
      </c>
      <c r="N140" t="s">
        <v>20</v>
      </c>
      <c r="O140" t="s">
        <v>101</v>
      </c>
      <c r="P140" t="s">
        <v>141</v>
      </c>
      <c r="Q140" t="s">
        <v>140</v>
      </c>
      <c r="R140" t="s">
        <v>75</v>
      </c>
      <c r="S140" t="s">
        <v>76</v>
      </c>
      <c r="T140" t="s">
        <v>47</v>
      </c>
    </row>
    <row r="141" spans="1:20" hidden="1" x14ac:dyDescent="0.2">
      <c r="A141" t="s">
        <v>68</v>
      </c>
      <c r="B141" t="s">
        <v>89</v>
      </c>
      <c r="C141" t="s">
        <v>90</v>
      </c>
      <c r="D141" s="25">
        <v>45698</v>
      </c>
      <c r="E141">
        <v>14.95</v>
      </c>
      <c r="F141">
        <v>17.95</v>
      </c>
      <c r="G141" s="26">
        <f>IF(ISNUMBER(H141),AVERAGE(H141:I141),AVERAGE(E141:F141))/45</f>
        <v>0.35499999999999998</v>
      </c>
      <c r="H141">
        <v>15</v>
      </c>
      <c r="I141">
        <v>16.95</v>
      </c>
      <c r="J141">
        <v>2024</v>
      </c>
      <c r="K141" t="s">
        <v>64</v>
      </c>
      <c r="L141" t="s">
        <v>112</v>
      </c>
      <c r="M141" t="s">
        <v>83</v>
      </c>
      <c r="N141" t="s">
        <v>20</v>
      </c>
      <c r="O141" t="s">
        <v>101</v>
      </c>
      <c r="P141" t="s">
        <v>141</v>
      </c>
      <c r="Q141" t="s">
        <v>140</v>
      </c>
      <c r="R141" t="s">
        <v>75</v>
      </c>
      <c r="S141" t="s">
        <v>76</v>
      </c>
      <c r="T141" t="s">
        <v>47</v>
      </c>
    </row>
    <row r="142" spans="1:20" hidden="1" x14ac:dyDescent="0.2">
      <c r="A142" t="s">
        <v>68</v>
      </c>
      <c r="B142" t="s">
        <v>89</v>
      </c>
      <c r="C142" t="s">
        <v>90</v>
      </c>
      <c r="D142" s="25">
        <v>45698</v>
      </c>
      <c r="E142">
        <v>12</v>
      </c>
      <c r="F142">
        <v>14</v>
      </c>
      <c r="G142" s="26">
        <f>IF(ISNUMBER(H142),AVERAGE(H142:I142),AVERAGE(E142:F142))/45</f>
        <v>0.28833333333333333</v>
      </c>
      <c r="H142">
        <v>12.95</v>
      </c>
      <c r="I142">
        <v>13</v>
      </c>
      <c r="J142">
        <v>2024</v>
      </c>
      <c r="K142" t="s">
        <v>93</v>
      </c>
      <c r="L142" t="s">
        <v>112</v>
      </c>
      <c r="M142" t="s">
        <v>83</v>
      </c>
      <c r="N142" t="s">
        <v>20</v>
      </c>
      <c r="O142" t="s">
        <v>137</v>
      </c>
      <c r="P142" t="s">
        <v>141</v>
      </c>
      <c r="Q142" t="s">
        <v>140</v>
      </c>
      <c r="R142" t="s">
        <v>75</v>
      </c>
      <c r="S142" t="s">
        <v>76</v>
      </c>
      <c r="T142" t="s">
        <v>47</v>
      </c>
    </row>
    <row r="143" spans="1:20" x14ac:dyDescent="0.2">
      <c r="A143" t="s">
        <v>68</v>
      </c>
      <c r="B143" t="s">
        <v>18</v>
      </c>
      <c r="C143" t="s">
        <v>19</v>
      </c>
      <c r="D143" s="25">
        <v>45699</v>
      </c>
      <c r="E143">
        <v>205</v>
      </c>
      <c r="F143">
        <v>250</v>
      </c>
      <c r="G143" s="26">
        <f>IF(ISNUMBER(H143),AVERAGE(H143:I143),AVERAGE(E143:F143))/700</f>
        <v>0.31142857142857144</v>
      </c>
      <c r="H143">
        <v>205</v>
      </c>
      <c r="I143">
        <v>231</v>
      </c>
      <c r="J143">
        <v>2024</v>
      </c>
      <c r="K143" t="s">
        <v>70</v>
      </c>
      <c r="L143" t="s">
        <v>112</v>
      </c>
      <c r="M143" t="s">
        <v>83</v>
      </c>
      <c r="N143" t="s">
        <v>20</v>
      </c>
      <c r="O143" t="s">
        <v>102</v>
      </c>
      <c r="P143" t="s">
        <v>44</v>
      </c>
      <c r="Q143" t="s">
        <v>140</v>
      </c>
      <c r="R143" t="s">
        <v>75</v>
      </c>
      <c r="S143" t="s">
        <v>76</v>
      </c>
      <c r="T143" t="s">
        <v>47</v>
      </c>
    </row>
    <row r="144" spans="1:20" x14ac:dyDescent="0.2">
      <c r="A144" t="s">
        <v>68</v>
      </c>
      <c r="B144" t="s">
        <v>18</v>
      </c>
      <c r="C144" t="s">
        <v>19</v>
      </c>
      <c r="D144" s="25">
        <v>45699</v>
      </c>
      <c r="E144">
        <v>175</v>
      </c>
      <c r="F144">
        <v>231</v>
      </c>
      <c r="G144" s="26">
        <f>IF(ISNUMBER(H144),AVERAGE(H144:I144),AVERAGE(E144:F144))/700</f>
        <v>0.26785714285714285</v>
      </c>
      <c r="H144">
        <v>175</v>
      </c>
      <c r="I144">
        <v>200</v>
      </c>
      <c r="J144">
        <v>2024</v>
      </c>
      <c r="K144" t="s">
        <v>77</v>
      </c>
      <c r="L144" t="s">
        <v>112</v>
      </c>
      <c r="M144" t="s">
        <v>83</v>
      </c>
      <c r="N144" t="s">
        <v>20</v>
      </c>
      <c r="O144" t="s">
        <v>101</v>
      </c>
      <c r="P144" t="s">
        <v>44</v>
      </c>
      <c r="Q144" t="s">
        <v>140</v>
      </c>
      <c r="R144" t="s">
        <v>75</v>
      </c>
      <c r="S144" t="s">
        <v>76</v>
      </c>
      <c r="T144" t="s">
        <v>47</v>
      </c>
    </row>
    <row r="145" spans="1:20" x14ac:dyDescent="0.2">
      <c r="A145" t="s">
        <v>68</v>
      </c>
      <c r="B145" t="s">
        <v>18</v>
      </c>
      <c r="C145" t="s">
        <v>19</v>
      </c>
      <c r="D145" s="25">
        <v>45699</v>
      </c>
      <c r="E145">
        <v>175</v>
      </c>
      <c r="F145">
        <v>231</v>
      </c>
      <c r="G145" s="26">
        <f>IF(ISNUMBER(H145),AVERAGE(H145:I145),AVERAGE(E145:F145))/700</f>
        <v>0.315</v>
      </c>
      <c r="H145">
        <v>210</v>
      </c>
      <c r="I145">
        <v>231</v>
      </c>
      <c r="J145">
        <v>2024</v>
      </c>
      <c r="K145" t="s">
        <v>80</v>
      </c>
      <c r="L145" t="s">
        <v>112</v>
      </c>
      <c r="M145" t="s">
        <v>83</v>
      </c>
      <c r="N145" t="s">
        <v>20</v>
      </c>
      <c r="O145" t="s">
        <v>61</v>
      </c>
      <c r="P145" t="s">
        <v>44</v>
      </c>
      <c r="Q145" t="s">
        <v>140</v>
      </c>
      <c r="R145" t="s">
        <v>75</v>
      </c>
      <c r="S145" t="s">
        <v>76</v>
      </c>
      <c r="T145" t="s">
        <v>47</v>
      </c>
    </row>
    <row r="146" spans="1:20" x14ac:dyDescent="0.2">
      <c r="A146" t="s">
        <v>68</v>
      </c>
      <c r="B146" t="s">
        <v>58</v>
      </c>
      <c r="C146" t="s">
        <v>19</v>
      </c>
      <c r="D146" s="25">
        <v>45699</v>
      </c>
      <c r="E146">
        <v>20</v>
      </c>
      <c r="F146">
        <v>24</v>
      </c>
      <c r="G146" s="26">
        <f>IF(ISNUMBER(H146),AVERAGE(H146:I146),AVERAGE(E146:F146))/65</f>
        <v>0.32307692307692309</v>
      </c>
      <c r="H146">
        <v>20</v>
      </c>
      <c r="I146">
        <v>22</v>
      </c>
      <c r="J146">
        <v>2024</v>
      </c>
      <c r="K146" t="s">
        <v>59</v>
      </c>
      <c r="L146" t="s">
        <v>112</v>
      </c>
      <c r="M146" t="s">
        <v>83</v>
      </c>
      <c r="N146" t="s">
        <v>20</v>
      </c>
      <c r="P146" t="s">
        <v>44</v>
      </c>
      <c r="Q146" t="s">
        <v>140</v>
      </c>
      <c r="R146" t="s">
        <v>75</v>
      </c>
      <c r="S146" t="s">
        <v>76</v>
      </c>
      <c r="T146" t="s">
        <v>47</v>
      </c>
    </row>
    <row r="147" spans="1:20" x14ac:dyDescent="0.2">
      <c r="A147" t="s">
        <v>68</v>
      </c>
      <c r="B147" t="s">
        <v>58</v>
      </c>
      <c r="C147" t="s">
        <v>19</v>
      </c>
      <c r="D147" s="25">
        <v>45699</v>
      </c>
      <c r="E147">
        <v>18.95</v>
      </c>
      <c r="F147">
        <v>22</v>
      </c>
      <c r="G147" s="26">
        <f>IF(ISNUMBER(H147),AVERAGE(H147:I147),AVERAGE(E147:F147))/65</f>
        <v>0.30692307692307691</v>
      </c>
      <c r="H147">
        <v>18.95</v>
      </c>
      <c r="I147">
        <v>20.95</v>
      </c>
      <c r="J147">
        <v>2024</v>
      </c>
      <c r="K147" t="s">
        <v>65</v>
      </c>
      <c r="L147" t="s">
        <v>112</v>
      </c>
      <c r="M147" t="s">
        <v>83</v>
      </c>
      <c r="N147" t="s">
        <v>20</v>
      </c>
      <c r="O147" t="s">
        <v>154</v>
      </c>
      <c r="P147" t="s">
        <v>44</v>
      </c>
      <c r="Q147" t="s">
        <v>140</v>
      </c>
      <c r="R147" t="s">
        <v>75</v>
      </c>
      <c r="S147" t="s">
        <v>76</v>
      </c>
      <c r="T147" t="s">
        <v>47</v>
      </c>
    </row>
    <row r="148" spans="1:20" hidden="1" x14ac:dyDescent="0.2">
      <c r="A148" t="s">
        <v>68</v>
      </c>
      <c r="B148" t="s">
        <v>89</v>
      </c>
      <c r="C148" t="s">
        <v>90</v>
      </c>
      <c r="D148" s="25">
        <v>45699</v>
      </c>
      <c r="E148">
        <v>15</v>
      </c>
      <c r="F148">
        <v>16.95</v>
      </c>
      <c r="G148" s="26">
        <f>IF(ISNUMBER(H148),AVERAGE(H148:I148),AVERAGE(E148:F148))/45</f>
        <v>0.34388888888888886</v>
      </c>
      <c r="H148">
        <v>15</v>
      </c>
      <c r="I148">
        <v>15.95</v>
      </c>
      <c r="J148">
        <v>2024</v>
      </c>
      <c r="K148" t="s">
        <v>91</v>
      </c>
      <c r="L148" t="s">
        <v>112</v>
      </c>
      <c r="M148" t="s">
        <v>83</v>
      </c>
      <c r="N148" t="s">
        <v>20</v>
      </c>
      <c r="O148" t="s">
        <v>101</v>
      </c>
      <c r="P148" t="s">
        <v>44</v>
      </c>
      <c r="Q148" t="s">
        <v>140</v>
      </c>
      <c r="R148" t="s">
        <v>75</v>
      </c>
      <c r="S148" t="s">
        <v>76</v>
      </c>
      <c r="T148" t="s">
        <v>47</v>
      </c>
    </row>
    <row r="149" spans="1:20" hidden="1" x14ac:dyDescent="0.2">
      <c r="A149" t="s">
        <v>68</v>
      </c>
      <c r="B149" t="s">
        <v>89</v>
      </c>
      <c r="C149" t="s">
        <v>90</v>
      </c>
      <c r="D149" s="25">
        <v>45699</v>
      </c>
      <c r="E149">
        <v>14.95</v>
      </c>
      <c r="F149">
        <v>17.95</v>
      </c>
      <c r="G149" s="26">
        <f>IF(ISNUMBER(H149),AVERAGE(H149:I149),AVERAGE(E149:F149))/45</f>
        <v>0.35499999999999998</v>
      </c>
      <c r="H149">
        <v>15</v>
      </c>
      <c r="I149">
        <v>16.95</v>
      </c>
      <c r="J149">
        <v>2024</v>
      </c>
      <c r="K149" t="s">
        <v>64</v>
      </c>
      <c r="L149" t="s">
        <v>112</v>
      </c>
      <c r="M149" t="s">
        <v>83</v>
      </c>
      <c r="N149" t="s">
        <v>20</v>
      </c>
      <c r="O149" t="s">
        <v>101</v>
      </c>
      <c r="P149" t="s">
        <v>44</v>
      </c>
      <c r="Q149" t="s">
        <v>140</v>
      </c>
      <c r="R149" t="s">
        <v>75</v>
      </c>
      <c r="S149" t="s">
        <v>76</v>
      </c>
      <c r="T149" t="s">
        <v>47</v>
      </c>
    </row>
    <row r="150" spans="1:20" hidden="1" x14ac:dyDescent="0.2">
      <c r="A150" t="s">
        <v>68</v>
      </c>
      <c r="B150" t="s">
        <v>89</v>
      </c>
      <c r="C150" t="s">
        <v>90</v>
      </c>
      <c r="D150" s="25">
        <v>45699</v>
      </c>
      <c r="E150">
        <v>12</v>
      </c>
      <c r="F150">
        <v>14</v>
      </c>
      <c r="G150" s="26">
        <f>IF(ISNUMBER(H150),AVERAGE(H150:I150),AVERAGE(E150:F150))/45</f>
        <v>0.28833333333333333</v>
      </c>
      <c r="H150">
        <v>12.95</v>
      </c>
      <c r="I150">
        <v>13</v>
      </c>
      <c r="J150">
        <v>2024</v>
      </c>
      <c r="K150" t="s">
        <v>93</v>
      </c>
      <c r="L150" t="s">
        <v>112</v>
      </c>
      <c r="M150" t="s">
        <v>83</v>
      </c>
      <c r="N150" t="s">
        <v>20</v>
      </c>
      <c r="O150" t="s">
        <v>137</v>
      </c>
      <c r="P150" t="s">
        <v>44</v>
      </c>
      <c r="Q150" t="s">
        <v>140</v>
      </c>
      <c r="R150" t="s">
        <v>75</v>
      </c>
      <c r="S150" t="s">
        <v>76</v>
      </c>
      <c r="T150" t="s">
        <v>47</v>
      </c>
    </row>
    <row r="151" spans="1:20" x14ac:dyDescent="0.2">
      <c r="A151" t="s">
        <v>68</v>
      </c>
      <c r="B151" t="s">
        <v>18</v>
      </c>
      <c r="C151" t="s">
        <v>19</v>
      </c>
      <c r="D151" s="25">
        <v>45700</v>
      </c>
      <c r="E151">
        <v>205</v>
      </c>
      <c r="F151">
        <v>240</v>
      </c>
      <c r="G151" s="26">
        <f>IF(ISNUMBER(H151),AVERAGE(H151:I151),AVERAGE(E151:F151))/700</f>
        <v>0.31142857142857144</v>
      </c>
      <c r="H151">
        <v>205</v>
      </c>
      <c r="I151">
        <v>231</v>
      </c>
      <c r="J151">
        <v>2024</v>
      </c>
      <c r="K151" t="s">
        <v>70</v>
      </c>
      <c r="L151" t="s">
        <v>138</v>
      </c>
      <c r="M151" t="s">
        <v>83</v>
      </c>
      <c r="N151" t="s">
        <v>20</v>
      </c>
      <c r="O151" t="s">
        <v>102</v>
      </c>
      <c r="P151" t="s">
        <v>139</v>
      </c>
      <c r="Q151" t="s">
        <v>140</v>
      </c>
      <c r="R151" t="s">
        <v>75</v>
      </c>
      <c r="S151" t="s">
        <v>76</v>
      </c>
      <c r="T151" t="s">
        <v>47</v>
      </c>
    </row>
    <row r="152" spans="1:20" x14ac:dyDescent="0.2">
      <c r="A152" t="s">
        <v>68</v>
      </c>
      <c r="B152" t="s">
        <v>18</v>
      </c>
      <c r="C152" t="s">
        <v>19</v>
      </c>
      <c r="D152" s="25">
        <v>45700</v>
      </c>
      <c r="E152">
        <v>175</v>
      </c>
      <c r="F152">
        <v>231</v>
      </c>
      <c r="G152" s="26">
        <f>IF(ISNUMBER(H152),AVERAGE(H152:I152),AVERAGE(E152:F152))/700</f>
        <v>0.26785714285714285</v>
      </c>
      <c r="H152">
        <v>175</v>
      </c>
      <c r="I152">
        <v>200</v>
      </c>
      <c r="J152">
        <v>2024</v>
      </c>
      <c r="K152" t="s">
        <v>77</v>
      </c>
      <c r="L152" t="s">
        <v>138</v>
      </c>
      <c r="M152" t="s">
        <v>83</v>
      </c>
      <c r="N152" t="s">
        <v>20</v>
      </c>
      <c r="O152" t="s">
        <v>101</v>
      </c>
      <c r="P152" t="s">
        <v>139</v>
      </c>
      <c r="Q152" t="s">
        <v>140</v>
      </c>
      <c r="R152" t="s">
        <v>75</v>
      </c>
      <c r="S152" t="s">
        <v>76</v>
      </c>
      <c r="T152" t="s">
        <v>47</v>
      </c>
    </row>
    <row r="153" spans="1:20" x14ac:dyDescent="0.2">
      <c r="A153" t="s">
        <v>68</v>
      </c>
      <c r="B153" t="s">
        <v>18</v>
      </c>
      <c r="C153" t="s">
        <v>19</v>
      </c>
      <c r="D153" s="25">
        <v>45700</v>
      </c>
      <c r="E153">
        <v>175</v>
      </c>
      <c r="F153">
        <v>231</v>
      </c>
      <c r="G153" s="26">
        <f>IF(ISNUMBER(H153),AVERAGE(H153:I153),AVERAGE(E153:F153))/700</f>
        <v>0.30785714285714288</v>
      </c>
      <c r="H153">
        <v>200</v>
      </c>
      <c r="I153">
        <v>231</v>
      </c>
      <c r="J153">
        <v>2024</v>
      </c>
      <c r="K153" t="s">
        <v>80</v>
      </c>
      <c r="L153" t="s">
        <v>138</v>
      </c>
      <c r="M153" t="s">
        <v>83</v>
      </c>
      <c r="N153" t="s">
        <v>20</v>
      </c>
      <c r="O153" t="s">
        <v>61</v>
      </c>
      <c r="P153" t="s">
        <v>139</v>
      </c>
      <c r="Q153" t="s">
        <v>140</v>
      </c>
      <c r="R153" t="s">
        <v>75</v>
      </c>
      <c r="S153" t="s">
        <v>76</v>
      </c>
      <c r="T153" t="s">
        <v>47</v>
      </c>
    </row>
    <row r="154" spans="1:20" x14ac:dyDescent="0.2">
      <c r="A154" t="s">
        <v>68</v>
      </c>
      <c r="B154" t="s">
        <v>58</v>
      </c>
      <c r="C154" t="s">
        <v>19</v>
      </c>
      <c r="D154" s="25">
        <v>45700</v>
      </c>
      <c r="E154">
        <v>20</v>
      </c>
      <c r="F154">
        <v>22</v>
      </c>
      <c r="G154" s="26">
        <f>IF(ISNUMBER(H154),AVERAGE(H154:I154),AVERAGE(E154:F154))/65</f>
        <v>0.32307692307692309</v>
      </c>
      <c r="H154" t="s">
        <v>69</v>
      </c>
      <c r="I154" t="s">
        <v>69</v>
      </c>
      <c r="J154">
        <v>2024</v>
      </c>
      <c r="K154" t="s">
        <v>59</v>
      </c>
      <c r="L154" t="s">
        <v>138</v>
      </c>
      <c r="M154" t="s">
        <v>83</v>
      </c>
      <c r="N154" t="s">
        <v>20</v>
      </c>
      <c r="O154" t="s">
        <v>153</v>
      </c>
      <c r="P154" t="s">
        <v>139</v>
      </c>
      <c r="Q154" t="s">
        <v>140</v>
      </c>
      <c r="R154" t="s">
        <v>75</v>
      </c>
      <c r="S154" t="s">
        <v>76</v>
      </c>
      <c r="T154" t="s">
        <v>47</v>
      </c>
    </row>
    <row r="155" spans="1:20" x14ac:dyDescent="0.2">
      <c r="A155" t="s">
        <v>68</v>
      </c>
      <c r="B155" t="s">
        <v>58</v>
      </c>
      <c r="C155" t="s">
        <v>19</v>
      </c>
      <c r="D155" s="25">
        <v>45700</v>
      </c>
      <c r="E155">
        <v>18.95</v>
      </c>
      <c r="F155">
        <v>22</v>
      </c>
      <c r="G155" s="26">
        <f>IF(ISNUMBER(H155),AVERAGE(H155:I155),AVERAGE(E155:F155))/65</f>
        <v>0.30692307692307691</v>
      </c>
      <c r="H155">
        <v>18.95</v>
      </c>
      <c r="I155">
        <v>20.95</v>
      </c>
      <c r="J155">
        <v>2024</v>
      </c>
      <c r="K155" t="s">
        <v>65</v>
      </c>
      <c r="L155" t="s">
        <v>138</v>
      </c>
      <c r="M155" t="s">
        <v>83</v>
      </c>
      <c r="N155" t="s">
        <v>20</v>
      </c>
      <c r="O155" t="s">
        <v>153</v>
      </c>
      <c r="P155" t="s">
        <v>139</v>
      </c>
      <c r="Q155" t="s">
        <v>140</v>
      </c>
      <c r="R155" t="s">
        <v>75</v>
      </c>
      <c r="S155" t="s">
        <v>76</v>
      </c>
      <c r="T155" t="s">
        <v>47</v>
      </c>
    </row>
    <row r="156" spans="1:20" hidden="1" x14ac:dyDescent="0.2">
      <c r="A156" t="s">
        <v>68</v>
      </c>
      <c r="B156" t="s">
        <v>89</v>
      </c>
      <c r="C156" t="s">
        <v>90</v>
      </c>
      <c r="D156" s="25">
        <v>45700</v>
      </c>
      <c r="E156">
        <v>15</v>
      </c>
      <c r="F156">
        <v>16.95</v>
      </c>
      <c r="G156" s="26">
        <f>IF(ISNUMBER(H156),AVERAGE(H156:I156),AVERAGE(E156:F156))/45</f>
        <v>0.34388888888888886</v>
      </c>
      <c r="H156">
        <v>15</v>
      </c>
      <c r="I156">
        <v>15.95</v>
      </c>
      <c r="J156">
        <v>2024</v>
      </c>
      <c r="K156" t="s">
        <v>91</v>
      </c>
      <c r="L156" t="s">
        <v>138</v>
      </c>
      <c r="M156" t="s">
        <v>83</v>
      </c>
      <c r="N156" t="s">
        <v>20</v>
      </c>
      <c r="O156" t="s">
        <v>101</v>
      </c>
      <c r="P156" t="s">
        <v>139</v>
      </c>
      <c r="Q156" t="s">
        <v>140</v>
      </c>
      <c r="R156" t="s">
        <v>75</v>
      </c>
      <c r="S156" t="s">
        <v>76</v>
      </c>
      <c r="T156" t="s">
        <v>47</v>
      </c>
    </row>
    <row r="157" spans="1:20" hidden="1" x14ac:dyDescent="0.2">
      <c r="A157" t="s">
        <v>68</v>
      </c>
      <c r="B157" t="s">
        <v>89</v>
      </c>
      <c r="C157" t="s">
        <v>90</v>
      </c>
      <c r="D157" s="25">
        <v>45700</v>
      </c>
      <c r="E157">
        <v>14.95</v>
      </c>
      <c r="F157">
        <v>17.95</v>
      </c>
      <c r="G157" s="26">
        <f>IF(ISNUMBER(H157),AVERAGE(H157:I157),AVERAGE(E157:F157))/45</f>
        <v>0.35499999999999998</v>
      </c>
      <c r="H157">
        <v>15</v>
      </c>
      <c r="I157">
        <v>16.95</v>
      </c>
      <c r="J157">
        <v>2024</v>
      </c>
      <c r="K157" t="s">
        <v>64</v>
      </c>
      <c r="L157" t="s">
        <v>138</v>
      </c>
      <c r="M157" t="s">
        <v>83</v>
      </c>
      <c r="N157" t="s">
        <v>20</v>
      </c>
      <c r="O157" t="s">
        <v>101</v>
      </c>
      <c r="P157" t="s">
        <v>139</v>
      </c>
      <c r="Q157" t="s">
        <v>140</v>
      </c>
      <c r="R157" t="s">
        <v>75</v>
      </c>
      <c r="S157" t="s">
        <v>76</v>
      </c>
      <c r="T157" t="s">
        <v>47</v>
      </c>
    </row>
    <row r="158" spans="1:20" hidden="1" x14ac:dyDescent="0.2">
      <c r="A158" t="s">
        <v>68</v>
      </c>
      <c r="B158" t="s">
        <v>89</v>
      </c>
      <c r="C158" t="s">
        <v>90</v>
      </c>
      <c r="D158" s="25">
        <v>45700</v>
      </c>
      <c r="E158">
        <v>12</v>
      </c>
      <c r="F158">
        <v>14</v>
      </c>
      <c r="G158" s="26">
        <f>IF(ISNUMBER(H158),AVERAGE(H158:I158),AVERAGE(E158:F158))/45</f>
        <v>0.28833333333333333</v>
      </c>
      <c r="H158">
        <v>12.95</v>
      </c>
      <c r="I158">
        <v>13</v>
      </c>
      <c r="J158">
        <v>2024</v>
      </c>
      <c r="K158" t="s">
        <v>93</v>
      </c>
      <c r="L158" t="s">
        <v>138</v>
      </c>
      <c r="M158" t="s">
        <v>83</v>
      </c>
      <c r="N158" t="s">
        <v>20</v>
      </c>
      <c r="O158" t="s">
        <v>137</v>
      </c>
      <c r="P158" t="s">
        <v>139</v>
      </c>
      <c r="Q158" t="s">
        <v>140</v>
      </c>
      <c r="R158" t="s">
        <v>75</v>
      </c>
      <c r="S158" t="s">
        <v>76</v>
      </c>
      <c r="T158" t="s">
        <v>47</v>
      </c>
    </row>
    <row r="159" spans="1:20" x14ac:dyDescent="0.2">
      <c r="A159" t="s">
        <v>57</v>
      </c>
      <c r="B159" t="s">
        <v>58</v>
      </c>
      <c r="C159" t="s">
        <v>19</v>
      </c>
      <c r="D159" s="25">
        <v>45659</v>
      </c>
      <c r="E159">
        <v>34.950000000000003</v>
      </c>
      <c r="F159">
        <v>38.950000000000003</v>
      </c>
      <c r="G159" s="26">
        <f>IF(ISNUMBER(H159),AVERAGE(H159:I159),AVERAGE(E159:F159))/65</f>
        <v>0.55307692307692313</v>
      </c>
      <c r="H159">
        <v>34.950000000000003</v>
      </c>
      <c r="I159">
        <v>36.950000000000003</v>
      </c>
      <c r="J159">
        <v>2024</v>
      </c>
      <c r="K159" t="s">
        <v>59</v>
      </c>
      <c r="L159" t="s">
        <v>60</v>
      </c>
      <c r="M159" t="s">
        <v>60</v>
      </c>
      <c r="N159" t="s">
        <v>20</v>
      </c>
      <c r="O159" t="s">
        <v>61</v>
      </c>
      <c r="P159" t="s">
        <v>44</v>
      </c>
      <c r="Q159" t="s">
        <v>43</v>
      </c>
      <c r="R159" t="s">
        <v>62</v>
      </c>
      <c r="S159" t="s">
        <v>63</v>
      </c>
      <c r="T159" t="s">
        <v>47</v>
      </c>
    </row>
    <row r="160" spans="1:20" x14ac:dyDescent="0.2">
      <c r="A160" t="s">
        <v>57</v>
      </c>
      <c r="B160" t="s">
        <v>58</v>
      </c>
      <c r="C160" t="s">
        <v>19</v>
      </c>
      <c r="D160" s="25">
        <v>45659</v>
      </c>
      <c r="E160">
        <v>32.950000000000003</v>
      </c>
      <c r="F160">
        <v>35.950000000000003</v>
      </c>
      <c r="G160" s="26">
        <f>IF(ISNUMBER(H160),AVERAGE(H160:I160),AVERAGE(E160:F160))/65</f>
        <v>0.52230769230769236</v>
      </c>
      <c r="H160">
        <v>32.950000000000003</v>
      </c>
      <c r="I160">
        <v>34.950000000000003</v>
      </c>
      <c r="J160">
        <v>2024</v>
      </c>
      <c r="K160" t="s">
        <v>64</v>
      </c>
      <c r="L160" t="s">
        <v>60</v>
      </c>
      <c r="M160" t="s">
        <v>60</v>
      </c>
      <c r="N160" t="s">
        <v>20</v>
      </c>
      <c r="O160" t="s">
        <v>61</v>
      </c>
      <c r="P160" t="s">
        <v>44</v>
      </c>
      <c r="Q160" t="s">
        <v>43</v>
      </c>
      <c r="R160" t="s">
        <v>62</v>
      </c>
      <c r="S160" t="s">
        <v>63</v>
      </c>
      <c r="T160" t="s">
        <v>47</v>
      </c>
    </row>
    <row r="161" spans="1:20" x14ac:dyDescent="0.2">
      <c r="A161" t="s">
        <v>57</v>
      </c>
      <c r="B161" t="s">
        <v>58</v>
      </c>
      <c r="C161" t="s">
        <v>19</v>
      </c>
      <c r="D161" s="25">
        <v>45659</v>
      </c>
      <c r="E161">
        <v>32.950000000000003</v>
      </c>
      <c r="F161">
        <v>36.950000000000003</v>
      </c>
      <c r="G161" s="26">
        <f>IF(ISNUMBER(H161),AVERAGE(H161:I161),AVERAGE(E161:F161))/65</f>
        <v>0.53769230769230769</v>
      </c>
      <c r="H161">
        <v>34.950000000000003</v>
      </c>
      <c r="I161">
        <v>34.950000000000003</v>
      </c>
      <c r="J161">
        <v>2024</v>
      </c>
      <c r="K161" t="s">
        <v>65</v>
      </c>
      <c r="L161" t="s">
        <v>60</v>
      </c>
      <c r="M161" t="s">
        <v>60</v>
      </c>
      <c r="N161" t="s">
        <v>20</v>
      </c>
      <c r="O161" t="s">
        <v>66</v>
      </c>
      <c r="P161" t="s">
        <v>44</v>
      </c>
      <c r="Q161" t="s">
        <v>43</v>
      </c>
      <c r="R161" t="s">
        <v>62</v>
      </c>
      <c r="S161" t="s">
        <v>63</v>
      </c>
      <c r="T161" t="s">
        <v>47</v>
      </c>
    </row>
    <row r="162" spans="1:20" x14ac:dyDescent="0.2">
      <c r="A162" t="s">
        <v>57</v>
      </c>
      <c r="B162" t="s">
        <v>58</v>
      </c>
      <c r="C162" t="s">
        <v>19</v>
      </c>
      <c r="D162" s="25">
        <v>45664</v>
      </c>
      <c r="E162">
        <v>32.950000000000003</v>
      </c>
      <c r="F162">
        <v>35.950000000000003</v>
      </c>
      <c r="G162" s="26">
        <f>IF(ISNUMBER(H162),AVERAGE(H162:I162),AVERAGE(E162:F162))/65</f>
        <v>0.53</v>
      </c>
      <c r="H162" t="s">
        <v>69</v>
      </c>
      <c r="I162" t="s">
        <v>69</v>
      </c>
      <c r="J162">
        <v>2024</v>
      </c>
      <c r="K162" t="s">
        <v>64</v>
      </c>
      <c r="M162" t="s">
        <v>87</v>
      </c>
      <c r="N162" t="s">
        <v>20</v>
      </c>
      <c r="P162" t="s">
        <v>44</v>
      </c>
      <c r="Q162" t="s">
        <v>43</v>
      </c>
      <c r="R162" t="s">
        <v>62</v>
      </c>
      <c r="S162" t="s">
        <v>63</v>
      </c>
      <c r="T162" t="s">
        <v>47</v>
      </c>
    </row>
    <row r="163" spans="1:20" x14ac:dyDescent="0.2">
      <c r="A163" t="s">
        <v>57</v>
      </c>
      <c r="B163" t="s">
        <v>58</v>
      </c>
      <c r="C163" t="s">
        <v>19</v>
      </c>
      <c r="D163" s="25">
        <v>45664</v>
      </c>
      <c r="E163">
        <v>32.950000000000003</v>
      </c>
      <c r="F163">
        <v>35.950000000000003</v>
      </c>
      <c r="G163" s="26">
        <f>IF(ISNUMBER(H163),AVERAGE(H163:I163),AVERAGE(E163:F163))/65</f>
        <v>0.53</v>
      </c>
      <c r="H163" t="s">
        <v>69</v>
      </c>
      <c r="I163" t="s">
        <v>69</v>
      </c>
      <c r="J163">
        <v>2024</v>
      </c>
      <c r="K163" t="s">
        <v>59</v>
      </c>
      <c r="M163" t="s">
        <v>87</v>
      </c>
      <c r="N163" t="s">
        <v>20</v>
      </c>
      <c r="P163" t="s">
        <v>44</v>
      </c>
      <c r="Q163" t="s">
        <v>43</v>
      </c>
      <c r="R163" t="s">
        <v>62</v>
      </c>
      <c r="S163" t="s">
        <v>63</v>
      </c>
      <c r="T163" t="s">
        <v>47</v>
      </c>
    </row>
    <row r="164" spans="1:20" x14ac:dyDescent="0.2">
      <c r="A164" t="s">
        <v>57</v>
      </c>
      <c r="B164" t="s">
        <v>58</v>
      </c>
      <c r="C164" t="s">
        <v>19</v>
      </c>
      <c r="D164" s="25">
        <v>45664</v>
      </c>
      <c r="E164">
        <v>32.950000000000003</v>
      </c>
      <c r="F164">
        <v>35.950000000000003</v>
      </c>
      <c r="G164" s="26">
        <f>IF(ISNUMBER(H164),AVERAGE(H164:I164),AVERAGE(E164:F164))/65</f>
        <v>0.53</v>
      </c>
      <c r="H164" t="s">
        <v>69</v>
      </c>
      <c r="I164" t="s">
        <v>69</v>
      </c>
      <c r="J164">
        <v>2024</v>
      </c>
      <c r="K164" t="s">
        <v>65</v>
      </c>
      <c r="M164" t="s">
        <v>87</v>
      </c>
      <c r="N164" t="s">
        <v>20</v>
      </c>
      <c r="P164" t="s">
        <v>44</v>
      </c>
      <c r="Q164" t="s">
        <v>43</v>
      </c>
      <c r="R164" t="s">
        <v>62</v>
      </c>
      <c r="S164" t="s">
        <v>63</v>
      </c>
      <c r="T164" t="s">
        <v>47</v>
      </c>
    </row>
    <row r="165" spans="1:20" x14ac:dyDescent="0.2">
      <c r="A165" t="s">
        <v>57</v>
      </c>
      <c r="B165" t="s">
        <v>58</v>
      </c>
      <c r="C165" t="s">
        <v>19</v>
      </c>
      <c r="D165" s="25">
        <v>45665</v>
      </c>
      <c r="E165">
        <v>30.95</v>
      </c>
      <c r="F165">
        <v>35.950000000000003</v>
      </c>
      <c r="G165" s="26">
        <f>IF(ISNUMBER(H165),AVERAGE(H165:I165),AVERAGE(E165:F165))/65</f>
        <v>0.49153846153846159</v>
      </c>
      <c r="H165">
        <v>30.95</v>
      </c>
      <c r="I165">
        <v>32.950000000000003</v>
      </c>
      <c r="J165">
        <v>2024</v>
      </c>
      <c r="K165" t="s">
        <v>59</v>
      </c>
      <c r="M165" t="s">
        <v>51</v>
      </c>
      <c r="N165" t="s">
        <v>20</v>
      </c>
      <c r="P165" t="s">
        <v>45</v>
      </c>
      <c r="Q165" t="s">
        <v>43</v>
      </c>
      <c r="R165" t="s">
        <v>62</v>
      </c>
      <c r="S165" t="s">
        <v>63</v>
      </c>
      <c r="T165" t="s">
        <v>47</v>
      </c>
    </row>
    <row r="166" spans="1:20" x14ac:dyDescent="0.2">
      <c r="A166" t="s">
        <v>57</v>
      </c>
      <c r="B166" t="s">
        <v>58</v>
      </c>
      <c r="C166" t="s">
        <v>19</v>
      </c>
      <c r="D166" s="25">
        <v>45665</v>
      </c>
      <c r="E166">
        <v>30.95</v>
      </c>
      <c r="F166">
        <v>35.950000000000003</v>
      </c>
      <c r="G166" s="26">
        <f>IF(ISNUMBER(H166),AVERAGE(H166:I166),AVERAGE(E166:F166))/65</f>
        <v>0.49153846153846159</v>
      </c>
      <c r="H166">
        <v>30.95</v>
      </c>
      <c r="I166">
        <v>32.950000000000003</v>
      </c>
      <c r="J166">
        <v>2024</v>
      </c>
      <c r="K166" t="s">
        <v>65</v>
      </c>
      <c r="M166" t="s">
        <v>51</v>
      </c>
      <c r="N166" t="s">
        <v>20</v>
      </c>
      <c r="P166" t="s">
        <v>45</v>
      </c>
      <c r="Q166" t="s">
        <v>43</v>
      </c>
      <c r="R166" t="s">
        <v>62</v>
      </c>
      <c r="S166" t="s">
        <v>63</v>
      </c>
      <c r="T166" t="s">
        <v>47</v>
      </c>
    </row>
    <row r="167" spans="1:20" x14ac:dyDescent="0.2">
      <c r="A167" t="s">
        <v>57</v>
      </c>
      <c r="B167" t="s">
        <v>58</v>
      </c>
      <c r="C167" t="s">
        <v>19</v>
      </c>
      <c r="D167" s="25">
        <v>45665</v>
      </c>
      <c r="E167">
        <v>28.95</v>
      </c>
      <c r="F167">
        <v>32.950000000000003</v>
      </c>
      <c r="G167" s="26">
        <f>IF(ISNUMBER(H167),AVERAGE(H167:I167),AVERAGE(E167:F167))/65</f>
        <v>0.46076923076923076</v>
      </c>
      <c r="H167">
        <v>28.95</v>
      </c>
      <c r="I167">
        <v>30.95</v>
      </c>
      <c r="J167">
        <v>2024</v>
      </c>
      <c r="K167" t="s">
        <v>64</v>
      </c>
      <c r="M167" t="s">
        <v>51</v>
      </c>
      <c r="N167" t="s">
        <v>20</v>
      </c>
      <c r="P167" t="s">
        <v>45</v>
      </c>
      <c r="Q167" t="s">
        <v>43</v>
      </c>
      <c r="R167" t="s">
        <v>62</v>
      </c>
      <c r="S167" t="s">
        <v>63</v>
      </c>
      <c r="T167" t="s">
        <v>47</v>
      </c>
    </row>
    <row r="168" spans="1:20" x14ac:dyDescent="0.2">
      <c r="A168" t="s">
        <v>57</v>
      </c>
      <c r="B168" t="s">
        <v>58</v>
      </c>
      <c r="C168" t="s">
        <v>19</v>
      </c>
      <c r="D168" s="25">
        <v>45667</v>
      </c>
      <c r="E168">
        <v>30.95</v>
      </c>
      <c r="F168">
        <v>35.950000000000003</v>
      </c>
      <c r="G168" s="26">
        <f>IF(ISNUMBER(H168),AVERAGE(H168:I168),AVERAGE(E168:F168))/65</f>
        <v>0.49153846153846159</v>
      </c>
      <c r="H168">
        <v>30.95</v>
      </c>
      <c r="I168">
        <v>32.950000000000003</v>
      </c>
      <c r="J168">
        <v>2024</v>
      </c>
      <c r="K168" t="s">
        <v>59</v>
      </c>
      <c r="M168" t="s">
        <v>51</v>
      </c>
      <c r="N168" t="s">
        <v>20</v>
      </c>
      <c r="Q168" t="s">
        <v>43</v>
      </c>
      <c r="R168" t="s">
        <v>62</v>
      </c>
      <c r="S168" t="s">
        <v>63</v>
      </c>
      <c r="T168" t="s">
        <v>47</v>
      </c>
    </row>
    <row r="169" spans="1:20" x14ac:dyDescent="0.2">
      <c r="A169" t="s">
        <v>57</v>
      </c>
      <c r="B169" t="s">
        <v>58</v>
      </c>
      <c r="C169" t="s">
        <v>19</v>
      </c>
      <c r="D169" s="25">
        <v>45667</v>
      </c>
      <c r="E169">
        <v>30.95</v>
      </c>
      <c r="F169">
        <v>35.950000000000003</v>
      </c>
      <c r="G169" s="26">
        <f>IF(ISNUMBER(H169),AVERAGE(H169:I169),AVERAGE(E169:F169))/65</f>
        <v>0.49153846153846159</v>
      </c>
      <c r="H169">
        <v>30.95</v>
      </c>
      <c r="I169">
        <v>32.950000000000003</v>
      </c>
      <c r="J169">
        <v>2024</v>
      </c>
      <c r="K169" t="s">
        <v>65</v>
      </c>
      <c r="M169" t="s">
        <v>51</v>
      </c>
      <c r="N169" t="s">
        <v>20</v>
      </c>
      <c r="Q169" t="s">
        <v>43</v>
      </c>
      <c r="R169" t="s">
        <v>62</v>
      </c>
      <c r="S169" t="s">
        <v>63</v>
      </c>
      <c r="T169" t="s">
        <v>47</v>
      </c>
    </row>
    <row r="170" spans="1:20" x14ac:dyDescent="0.2">
      <c r="A170" t="s">
        <v>57</v>
      </c>
      <c r="B170" t="s">
        <v>58</v>
      </c>
      <c r="C170" t="s">
        <v>19</v>
      </c>
      <c r="D170" s="25">
        <v>45667</v>
      </c>
      <c r="E170">
        <v>28.95</v>
      </c>
      <c r="F170">
        <v>32.950000000000003</v>
      </c>
      <c r="G170" s="26">
        <f>IF(ISNUMBER(H170),AVERAGE(H170:I170),AVERAGE(E170:F170))/65</f>
        <v>0.46076923076923076</v>
      </c>
      <c r="H170">
        <v>28.95</v>
      </c>
      <c r="I170">
        <v>30.95</v>
      </c>
      <c r="J170">
        <v>2024</v>
      </c>
      <c r="K170" t="s">
        <v>64</v>
      </c>
      <c r="M170" t="s">
        <v>51</v>
      </c>
      <c r="N170" t="s">
        <v>20</v>
      </c>
      <c r="Q170" t="s">
        <v>43</v>
      </c>
      <c r="R170" t="s">
        <v>62</v>
      </c>
      <c r="S170" t="s">
        <v>63</v>
      </c>
      <c r="T170" t="s">
        <v>47</v>
      </c>
    </row>
    <row r="171" spans="1:20" x14ac:dyDescent="0.2">
      <c r="A171" t="s">
        <v>57</v>
      </c>
      <c r="B171" t="s">
        <v>58</v>
      </c>
      <c r="C171" t="s">
        <v>19</v>
      </c>
      <c r="D171" s="25">
        <v>45670</v>
      </c>
      <c r="E171">
        <v>25.95</v>
      </c>
      <c r="F171">
        <v>28.95</v>
      </c>
      <c r="G171" s="26">
        <f>IF(ISNUMBER(H171),AVERAGE(H171:I171),AVERAGE(E171:F171))/65</f>
        <v>0.42230769230769227</v>
      </c>
      <c r="H171" t="s">
        <v>69</v>
      </c>
      <c r="I171" t="s">
        <v>69</v>
      </c>
      <c r="J171">
        <v>2024</v>
      </c>
      <c r="K171" t="s">
        <v>64</v>
      </c>
      <c r="M171" t="s">
        <v>51</v>
      </c>
      <c r="N171" t="s">
        <v>20</v>
      </c>
      <c r="P171" t="s">
        <v>88</v>
      </c>
      <c r="Q171" t="s">
        <v>43</v>
      </c>
      <c r="R171" t="s">
        <v>62</v>
      </c>
      <c r="S171" t="s">
        <v>63</v>
      </c>
      <c r="T171" t="s">
        <v>47</v>
      </c>
    </row>
    <row r="172" spans="1:20" x14ac:dyDescent="0.2">
      <c r="A172" t="s">
        <v>57</v>
      </c>
      <c r="B172" t="s">
        <v>58</v>
      </c>
      <c r="C172" t="s">
        <v>19</v>
      </c>
      <c r="D172" s="25">
        <v>45670</v>
      </c>
      <c r="E172">
        <v>25.95</v>
      </c>
      <c r="F172">
        <v>28.95</v>
      </c>
      <c r="G172" s="26">
        <f>IF(ISNUMBER(H172),AVERAGE(H172:I172),AVERAGE(E172:F172))/65</f>
        <v>0.42230769230769227</v>
      </c>
      <c r="H172" t="s">
        <v>69</v>
      </c>
      <c r="I172" t="s">
        <v>69</v>
      </c>
      <c r="J172">
        <v>2024</v>
      </c>
      <c r="K172" t="s">
        <v>59</v>
      </c>
      <c r="M172" t="s">
        <v>51</v>
      </c>
      <c r="N172" t="s">
        <v>20</v>
      </c>
      <c r="P172" t="s">
        <v>88</v>
      </c>
      <c r="Q172" t="s">
        <v>43</v>
      </c>
      <c r="R172" t="s">
        <v>62</v>
      </c>
      <c r="S172" t="s">
        <v>63</v>
      </c>
      <c r="T172" t="s">
        <v>47</v>
      </c>
    </row>
    <row r="173" spans="1:20" x14ac:dyDescent="0.2">
      <c r="A173" t="s">
        <v>57</v>
      </c>
      <c r="B173" t="s">
        <v>58</v>
      </c>
      <c r="C173" t="s">
        <v>19</v>
      </c>
      <c r="D173" s="25">
        <v>45670</v>
      </c>
      <c r="E173">
        <v>25.95</v>
      </c>
      <c r="F173">
        <v>28.95</v>
      </c>
      <c r="G173" s="26">
        <f>IF(ISNUMBER(H173),AVERAGE(H173:I173),AVERAGE(E173:F173))/65</f>
        <v>0.42230769230769227</v>
      </c>
      <c r="H173" t="s">
        <v>69</v>
      </c>
      <c r="I173" t="s">
        <v>69</v>
      </c>
      <c r="J173">
        <v>2024</v>
      </c>
      <c r="K173" t="s">
        <v>65</v>
      </c>
      <c r="M173" t="s">
        <v>51</v>
      </c>
      <c r="N173" t="s">
        <v>20</v>
      </c>
      <c r="P173" t="s">
        <v>88</v>
      </c>
      <c r="Q173" t="s">
        <v>43</v>
      </c>
      <c r="R173" t="s">
        <v>62</v>
      </c>
      <c r="S173" t="s">
        <v>63</v>
      </c>
      <c r="T173" t="s">
        <v>47</v>
      </c>
    </row>
    <row r="174" spans="1:20" x14ac:dyDescent="0.2">
      <c r="A174" t="s">
        <v>57</v>
      </c>
      <c r="B174" t="s">
        <v>58</v>
      </c>
      <c r="C174" t="s">
        <v>19</v>
      </c>
      <c r="D174" s="25">
        <v>45671</v>
      </c>
      <c r="E174">
        <v>25.95</v>
      </c>
      <c r="F174">
        <v>28.95</v>
      </c>
      <c r="G174" s="26">
        <f>IF(ISNUMBER(H174),AVERAGE(H174:I174),AVERAGE(E174:F174))/65</f>
        <v>0.42230769230769227</v>
      </c>
      <c r="H174" t="s">
        <v>69</v>
      </c>
      <c r="I174" t="s">
        <v>69</v>
      </c>
      <c r="J174">
        <v>2024</v>
      </c>
      <c r="K174" t="s">
        <v>59</v>
      </c>
      <c r="L174" t="s">
        <v>51</v>
      </c>
      <c r="M174" t="s">
        <v>60</v>
      </c>
      <c r="N174" t="s">
        <v>20</v>
      </c>
      <c r="P174" t="s">
        <v>44</v>
      </c>
      <c r="Q174" t="s">
        <v>43</v>
      </c>
      <c r="R174" t="s">
        <v>62</v>
      </c>
      <c r="S174" t="s">
        <v>63</v>
      </c>
      <c r="T174" t="s">
        <v>47</v>
      </c>
    </row>
    <row r="175" spans="1:20" x14ac:dyDescent="0.2">
      <c r="A175" t="s">
        <v>57</v>
      </c>
      <c r="B175" t="s">
        <v>58</v>
      </c>
      <c r="C175" t="s">
        <v>19</v>
      </c>
      <c r="D175" s="25">
        <v>45671</v>
      </c>
      <c r="E175">
        <v>25.95</v>
      </c>
      <c r="F175">
        <v>28.95</v>
      </c>
      <c r="G175" s="26">
        <f>IF(ISNUMBER(H175),AVERAGE(H175:I175),AVERAGE(E175:F175))/65</f>
        <v>0.42230769230769227</v>
      </c>
      <c r="H175" t="s">
        <v>69</v>
      </c>
      <c r="I175" t="s">
        <v>69</v>
      </c>
      <c r="J175">
        <v>2024</v>
      </c>
      <c r="K175" t="s">
        <v>65</v>
      </c>
      <c r="L175" t="s">
        <v>51</v>
      </c>
      <c r="M175" t="s">
        <v>60</v>
      </c>
      <c r="N175" t="s">
        <v>20</v>
      </c>
      <c r="P175" t="s">
        <v>44</v>
      </c>
      <c r="Q175" t="s">
        <v>43</v>
      </c>
      <c r="R175" t="s">
        <v>62</v>
      </c>
      <c r="S175" t="s">
        <v>63</v>
      </c>
      <c r="T175" t="s">
        <v>47</v>
      </c>
    </row>
    <row r="176" spans="1:20" x14ac:dyDescent="0.2">
      <c r="A176" t="s">
        <v>57</v>
      </c>
      <c r="B176" t="s">
        <v>58</v>
      </c>
      <c r="C176" t="s">
        <v>19</v>
      </c>
      <c r="D176" s="25">
        <v>45671</v>
      </c>
      <c r="E176">
        <v>25.95</v>
      </c>
      <c r="F176">
        <v>28.95</v>
      </c>
      <c r="G176" s="26">
        <f>IF(ISNUMBER(H176),AVERAGE(H176:I176),AVERAGE(E176:F176))/65</f>
        <v>0.42230769230769227</v>
      </c>
      <c r="H176" t="s">
        <v>69</v>
      </c>
      <c r="I176" t="s">
        <v>69</v>
      </c>
      <c r="J176">
        <v>2024</v>
      </c>
      <c r="K176" t="s">
        <v>64</v>
      </c>
      <c r="L176" t="s">
        <v>51</v>
      </c>
      <c r="M176" t="s">
        <v>60</v>
      </c>
      <c r="N176" t="s">
        <v>20</v>
      </c>
      <c r="P176" t="s">
        <v>44</v>
      </c>
      <c r="Q176" t="s">
        <v>43</v>
      </c>
      <c r="R176" t="s">
        <v>62</v>
      </c>
      <c r="S176" t="s">
        <v>63</v>
      </c>
      <c r="T176" t="s">
        <v>47</v>
      </c>
    </row>
    <row r="177" spans="1:20" x14ac:dyDescent="0.2">
      <c r="A177" t="s">
        <v>57</v>
      </c>
      <c r="B177" t="s">
        <v>18</v>
      </c>
      <c r="C177" t="s">
        <v>19</v>
      </c>
      <c r="D177" s="25">
        <v>45672</v>
      </c>
      <c r="E177">
        <v>200</v>
      </c>
      <c r="F177">
        <v>238</v>
      </c>
      <c r="G177" s="26">
        <f>IF(ISNUMBER(H177),AVERAGE(H177:I177),AVERAGE(E177:F177))/700</f>
        <v>0.33</v>
      </c>
      <c r="H177">
        <v>231</v>
      </c>
      <c r="I177">
        <v>231</v>
      </c>
      <c r="J177">
        <v>2024</v>
      </c>
      <c r="K177" t="s">
        <v>56</v>
      </c>
      <c r="M177" t="s">
        <v>51</v>
      </c>
      <c r="N177" t="s">
        <v>20</v>
      </c>
      <c r="P177" t="s">
        <v>85</v>
      </c>
      <c r="Q177" t="s">
        <v>43</v>
      </c>
      <c r="R177" t="s">
        <v>62</v>
      </c>
      <c r="S177" t="s">
        <v>63</v>
      </c>
      <c r="T177" t="s">
        <v>47</v>
      </c>
    </row>
    <row r="178" spans="1:20" x14ac:dyDescent="0.2">
      <c r="A178" t="s">
        <v>57</v>
      </c>
      <c r="B178" t="s">
        <v>18</v>
      </c>
      <c r="C178" t="s">
        <v>19</v>
      </c>
      <c r="D178" s="25">
        <v>45672</v>
      </c>
      <c r="E178">
        <v>200</v>
      </c>
      <c r="F178">
        <v>238</v>
      </c>
      <c r="G178" s="26">
        <f>IF(ISNUMBER(H178),AVERAGE(H178:I178),AVERAGE(E178:F178))/700</f>
        <v>0.33500000000000002</v>
      </c>
      <c r="H178">
        <v>231</v>
      </c>
      <c r="I178">
        <v>238</v>
      </c>
      <c r="J178">
        <v>2024</v>
      </c>
      <c r="K178" t="s">
        <v>21</v>
      </c>
      <c r="M178" t="s">
        <v>51</v>
      </c>
      <c r="N178" t="s">
        <v>20</v>
      </c>
      <c r="P178" t="s">
        <v>85</v>
      </c>
      <c r="Q178" t="s">
        <v>43</v>
      </c>
      <c r="R178" t="s">
        <v>62</v>
      </c>
      <c r="S178" t="s">
        <v>63</v>
      </c>
      <c r="T178" t="s">
        <v>47</v>
      </c>
    </row>
    <row r="179" spans="1:20" x14ac:dyDescent="0.2">
      <c r="A179" t="s">
        <v>57</v>
      </c>
      <c r="B179" t="s">
        <v>18</v>
      </c>
      <c r="C179" t="s">
        <v>19</v>
      </c>
      <c r="D179" s="25">
        <v>45672</v>
      </c>
      <c r="E179">
        <v>200</v>
      </c>
      <c r="F179">
        <v>238</v>
      </c>
      <c r="G179" s="26">
        <f>IF(ISNUMBER(H179),AVERAGE(H179:I179),AVERAGE(E179:F179))/700</f>
        <v>0.33500000000000002</v>
      </c>
      <c r="H179">
        <v>231</v>
      </c>
      <c r="I179">
        <v>238</v>
      </c>
      <c r="J179">
        <v>2024</v>
      </c>
      <c r="K179" t="s">
        <v>86</v>
      </c>
      <c r="M179" t="s">
        <v>51</v>
      </c>
      <c r="N179" t="s">
        <v>20</v>
      </c>
      <c r="P179" t="s">
        <v>85</v>
      </c>
      <c r="Q179" t="s">
        <v>43</v>
      </c>
      <c r="R179" t="s">
        <v>62</v>
      </c>
      <c r="S179" t="s">
        <v>63</v>
      </c>
      <c r="T179" t="s">
        <v>47</v>
      </c>
    </row>
    <row r="180" spans="1:20" x14ac:dyDescent="0.2">
      <c r="A180" t="s">
        <v>57</v>
      </c>
      <c r="B180" t="s">
        <v>58</v>
      </c>
      <c r="C180" t="s">
        <v>19</v>
      </c>
      <c r="D180" s="25">
        <v>45672</v>
      </c>
      <c r="E180">
        <v>22.95</v>
      </c>
      <c r="F180">
        <v>25.95</v>
      </c>
      <c r="G180" s="26">
        <f>IF(ISNUMBER(H180),AVERAGE(H180:I180),AVERAGE(E180:F180))/65</f>
        <v>0.37615384615384612</v>
      </c>
      <c r="H180" t="s">
        <v>69</v>
      </c>
      <c r="I180" t="s">
        <v>69</v>
      </c>
      <c r="J180">
        <v>2024</v>
      </c>
      <c r="K180" t="s">
        <v>65</v>
      </c>
      <c r="M180" t="s">
        <v>51</v>
      </c>
      <c r="N180" t="s">
        <v>20</v>
      </c>
      <c r="P180" t="s">
        <v>85</v>
      </c>
      <c r="Q180" t="s">
        <v>43</v>
      </c>
      <c r="R180" t="s">
        <v>62</v>
      </c>
      <c r="S180" t="s">
        <v>63</v>
      </c>
      <c r="T180" t="s">
        <v>47</v>
      </c>
    </row>
    <row r="181" spans="1:20" x14ac:dyDescent="0.2">
      <c r="A181" t="s">
        <v>57</v>
      </c>
      <c r="B181" t="s">
        <v>58</v>
      </c>
      <c r="C181" t="s">
        <v>19</v>
      </c>
      <c r="D181" s="25">
        <v>45672</v>
      </c>
      <c r="E181">
        <v>22.95</v>
      </c>
      <c r="F181">
        <v>25.95</v>
      </c>
      <c r="G181" s="26">
        <f>IF(ISNUMBER(H181),AVERAGE(H181:I181),AVERAGE(E181:F181))/65</f>
        <v>0.37615384615384612</v>
      </c>
      <c r="H181" t="s">
        <v>69</v>
      </c>
      <c r="I181" t="s">
        <v>69</v>
      </c>
      <c r="J181">
        <v>2024</v>
      </c>
      <c r="K181" t="s">
        <v>59</v>
      </c>
      <c r="M181" t="s">
        <v>51</v>
      </c>
      <c r="N181" t="s">
        <v>20</v>
      </c>
      <c r="P181" t="s">
        <v>85</v>
      </c>
      <c r="Q181" t="s">
        <v>43</v>
      </c>
      <c r="R181" t="s">
        <v>62</v>
      </c>
      <c r="S181" t="s">
        <v>63</v>
      </c>
      <c r="T181" t="s">
        <v>47</v>
      </c>
    </row>
    <row r="182" spans="1:20" x14ac:dyDescent="0.2">
      <c r="A182" t="s">
        <v>57</v>
      </c>
      <c r="B182" t="s">
        <v>58</v>
      </c>
      <c r="C182" t="s">
        <v>19</v>
      </c>
      <c r="D182" s="25">
        <v>45672</v>
      </c>
      <c r="E182">
        <v>22.95</v>
      </c>
      <c r="F182">
        <v>25.95</v>
      </c>
      <c r="G182" s="26">
        <f>IF(ISNUMBER(H182),AVERAGE(H182:I182),AVERAGE(E182:F182))/65</f>
        <v>0.37615384615384612</v>
      </c>
      <c r="H182" t="s">
        <v>69</v>
      </c>
      <c r="I182" t="s">
        <v>69</v>
      </c>
      <c r="J182">
        <v>2024</v>
      </c>
      <c r="K182" t="s">
        <v>64</v>
      </c>
      <c r="M182" t="s">
        <v>51</v>
      </c>
      <c r="N182" t="s">
        <v>20</v>
      </c>
      <c r="P182" t="s">
        <v>85</v>
      </c>
      <c r="Q182" t="s">
        <v>43</v>
      </c>
      <c r="R182" t="s">
        <v>62</v>
      </c>
      <c r="S182" t="s">
        <v>63</v>
      </c>
      <c r="T182" t="s">
        <v>47</v>
      </c>
    </row>
    <row r="183" spans="1:20" x14ac:dyDescent="0.2">
      <c r="A183" t="s">
        <v>57</v>
      </c>
      <c r="B183" t="s">
        <v>18</v>
      </c>
      <c r="C183" t="s">
        <v>19</v>
      </c>
      <c r="D183" s="25">
        <v>45673</v>
      </c>
      <c r="E183">
        <v>200</v>
      </c>
      <c r="F183">
        <v>238</v>
      </c>
      <c r="G183" s="26">
        <f>IF(ISNUMBER(H183),AVERAGE(H183:I183),AVERAGE(E183:F183))/700</f>
        <v>0.33500000000000002</v>
      </c>
      <c r="H183">
        <v>231</v>
      </c>
      <c r="I183">
        <v>238</v>
      </c>
      <c r="J183">
        <v>2024</v>
      </c>
      <c r="K183" t="s">
        <v>21</v>
      </c>
      <c r="L183" t="s">
        <v>103</v>
      </c>
      <c r="M183" t="s">
        <v>83</v>
      </c>
      <c r="N183" t="s">
        <v>20</v>
      </c>
      <c r="P183" t="s">
        <v>44</v>
      </c>
      <c r="Q183" t="s">
        <v>43</v>
      </c>
      <c r="R183" t="s">
        <v>62</v>
      </c>
      <c r="S183" t="s">
        <v>63</v>
      </c>
      <c r="T183" t="s">
        <v>47</v>
      </c>
    </row>
    <row r="184" spans="1:20" x14ac:dyDescent="0.2">
      <c r="A184" t="s">
        <v>57</v>
      </c>
      <c r="B184" t="s">
        <v>18</v>
      </c>
      <c r="C184" t="s">
        <v>19</v>
      </c>
      <c r="D184" s="25">
        <v>45673</v>
      </c>
      <c r="E184">
        <v>200</v>
      </c>
      <c r="F184">
        <v>238</v>
      </c>
      <c r="G184" s="26">
        <f>IF(ISNUMBER(H184),AVERAGE(H184:I184),AVERAGE(E184:F184))/700</f>
        <v>0.33500000000000002</v>
      </c>
      <c r="H184">
        <v>231</v>
      </c>
      <c r="I184">
        <v>238</v>
      </c>
      <c r="J184">
        <v>2024</v>
      </c>
      <c r="K184" t="s">
        <v>86</v>
      </c>
      <c r="L184" t="s">
        <v>103</v>
      </c>
      <c r="M184" t="s">
        <v>83</v>
      </c>
      <c r="N184" t="s">
        <v>20</v>
      </c>
      <c r="P184" t="s">
        <v>44</v>
      </c>
      <c r="Q184" t="s">
        <v>43</v>
      </c>
      <c r="R184" t="s">
        <v>62</v>
      </c>
      <c r="S184" t="s">
        <v>63</v>
      </c>
      <c r="T184" t="s">
        <v>47</v>
      </c>
    </row>
    <row r="185" spans="1:20" x14ac:dyDescent="0.2">
      <c r="A185" t="s">
        <v>57</v>
      </c>
      <c r="B185" t="s">
        <v>18</v>
      </c>
      <c r="C185" t="s">
        <v>19</v>
      </c>
      <c r="D185" s="25">
        <v>45673</v>
      </c>
      <c r="E185">
        <v>200</v>
      </c>
      <c r="F185">
        <v>238</v>
      </c>
      <c r="G185" s="26">
        <f>IF(ISNUMBER(H185),AVERAGE(H185:I185),AVERAGE(E185:F185))/700</f>
        <v>0.33</v>
      </c>
      <c r="H185">
        <v>231</v>
      </c>
      <c r="I185">
        <v>231</v>
      </c>
      <c r="J185">
        <v>2024</v>
      </c>
      <c r="K185" t="s">
        <v>56</v>
      </c>
      <c r="L185" t="s">
        <v>103</v>
      </c>
      <c r="M185" t="s">
        <v>83</v>
      </c>
      <c r="N185" t="s">
        <v>20</v>
      </c>
      <c r="P185" t="s">
        <v>44</v>
      </c>
      <c r="Q185" t="s">
        <v>43</v>
      </c>
      <c r="R185" t="s">
        <v>62</v>
      </c>
      <c r="S185" t="s">
        <v>63</v>
      </c>
      <c r="T185" t="s">
        <v>47</v>
      </c>
    </row>
    <row r="186" spans="1:20" x14ac:dyDescent="0.2">
      <c r="A186" t="s">
        <v>57</v>
      </c>
      <c r="B186" t="s">
        <v>58</v>
      </c>
      <c r="C186" t="s">
        <v>19</v>
      </c>
      <c r="D186" s="25">
        <v>45673</v>
      </c>
      <c r="E186">
        <v>22.95</v>
      </c>
      <c r="F186">
        <v>25.95</v>
      </c>
      <c r="G186" s="26">
        <f>IF(ISNUMBER(H186),AVERAGE(H186:I186),AVERAGE(E186:F186))/65</f>
        <v>0.37615384615384612</v>
      </c>
      <c r="H186" t="s">
        <v>69</v>
      </c>
      <c r="I186" t="s">
        <v>69</v>
      </c>
      <c r="J186">
        <v>2024</v>
      </c>
      <c r="K186" t="s">
        <v>65</v>
      </c>
      <c r="L186" t="s">
        <v>103</v>
      </c>
      <c r="M186" t="s">
        <v>83</v>
      </c>
      <c r="N186" t="s">
        <v>20</v>
      </c>
      <c r="P186" t="s">
        <v>44</v>
      </c>
      <c r="Q186" t="s">
        <v>43</v>
      </c>
      <c r="R186" t="s">
        <v>62</v>
      </c>
      <c r="S186" t="s">
        <v>63</v>
      </c>
      <c r="T186" t="s">
        <v>47</v>
      </c>
    </row>
    <row r="187" spans="1:20" x14ac:dyDescent="0.2">
      <c r="A187" t="s">
        <v>57</v>
      </c>
      <c r="B187" t="s">
        <v>58</v>
      </c>
      <c r="C187" t="s">
        <v>19</v>
      </c>
      <c r="D187" s="25">
        <v>45673</v>
      </c>
      <c r="E187">
        <v>22.95</v>
      </c>
      <c r="F187">
        <v>25.95</v>
      </c>
      <c r="G187" s="26">
        <f>IF(ISNUMBER(H187),AVERAGE(H187:I187),AVERAGE(E187:F187))/65</f>
        <v>0.37615384615384612</v>
      </c>
      <c r="H187" t="s">
        <v>69</v>
      </c>
      <c r="I187" t="s">
        <v>69</v>
      </c>
      <c r="J187">
        <v>2024</v>
      </c>
      <c r="K187" t="s">
        <v>59</v>
      </c>
      <c r="L187" t="s">
        <v>103</v>
      </c>
      <c r="M187" t="s">
        <v>83</v>
      </c>
      <c r="N187" t="s">
        <v>20</v>
      </c>
      <c r="P187" t="s">
        <v>44</v>
      </c>
      <c r="Q187" t="s">
        <v>43</v>
      </c>
      <c r="R187" t="s">
        <v>62</v>
      </c>
      <c r="S187" t="s">
        <v>63</v>
      </c>
      <c r="T187" t="s">
        <v>47</v>
      </c>
    </row>
    <row r="188" spans="1:20" x14ac:dyDescent="0.2">
      <c r="A188" t="s">
        <v>57</v>
      </c>
      <c r="B188" t="s">
        <v>58</v>
      </c>
      <c r="C188" t="s">
        <v>19</v>
      </c>
      <c r="D188" s="25">
        <v>45673</v>
      </c>
      <c r="E188">
        <v>22.95</v>
      </c>
      <c r="F188">
        <v>25.95</v>
      </c>
      <c r="G188" s="26">
        <f>IF(ISNUMBER(H188),AVERAGE(H188:I188),AVERAGE(E188:F188))/65</f>
        <v>0.37615384615384612</v>
      </c>
      <c r="H188" t="s">
        <v>69</v>
      </c>
      <c r="I188" t="s">
        <v>69</v>
      </c>
      <c r="J188">
        <v>2024</v>
      </c>
      <c r="K188" t="s">
        <v>64</v>
      </c>
      <c r="L188" t="s">
        <v>103</v>
      </c>
      <c r="M188" t="s">
        <v>83</v>
      </c>
      <c r="N188" t="s">
        <v>20</v>
      </c>
      <c r="P188" t="s">
        <v>44</v>
      </c>
      <c r="Q188" t="s">
        <v>43</v>
      </c>
      <c r="R188" t="s">
        <v>62</v>
      </c>
      <c r="S188" t="s">
        <v>63</v>
      </c>
      <c r="T188" t="s">
        <v>47</v>
      </c>
    </row>
    <row r="189" spans="1:20" x14ac:dyDescent="0.2">
      <c r="A189" t="s">
        <v>57</v>
      </c>
      <c r="B189" t="s">
        <v>18</v>
      </c>
      <c r="C189" t="s">
        <v>19</v>
      </c>
      <c r="D189" s="25">
        <v>45674</v>
      </c>
      <c r="E189">
        <v>217</v>
      </c>
      <c r="F189">
        <v>231</v>
      </c>
      <c r="G189" s="26">
        <f>IF(ISNUMBER(H189),AVERAGE(H189:I189),AVERAGE(E189:F189))/700</f>
        <v>0.32500000000000001</v>
      </c>
      <c r="H189">
        <v>224</v>
      </c>
      <c r="I189">
        <v>231</v>
      </c>
      <c r="J189">
        <v>2024</v>
      </c>
      <c r="K189" t="s">
        <v>21</v>
      </c>
      <c r="M189" t="s">
        <v>87</v>
      </c>
      <c r="N189" t="s">
        <v>20</v>
      </c>
      <c r="O189" t="s">
        <v>101</v>
      </c>
      <c r="P189" t="s">
        <v>45</v>
      </c>
      <c r="Q189" t="s">
        <v>43</v>
      </c>
      <c r="R189" t="s">
        <v>62</v>
      </c>
      <c r="S189" t="s">
        <v>63</v>
      </c>
      <c r="T189" t="s">
        <v>47</v>
      </c>
    </row>
    <row r="190" spans="1:20" x14ac:dyDescent="0.2">
      <c r="A190" t="s">
        <v>57</v>
      </c>
      <c r="B190" t="s">
        <v>18</v>
      </c>
      <c r="C190" t="s">
        <v>19</v>
      </c>
      <c r="D190" s="25">
        <v>45674</v>
      </c>
      <c r="E190">
        <v>217</v>
      </c>
      <c r="F190">
        <v>231</v>
      </c>
      <c r="G190" s="26">
        <f>IF(ISNUMBER(H190),AVERAGE(H190:I190),AVERAGE(E190:F190))/700</f>
        <v>0.32500000000000001</v>
      </c>
      <c r="H190">
        <v>224</v>
      </c>
      <c r="I190">
        <v>231</v>
      </c>
      <c r="J190">
        <v>2024</v>
      </c>
      <c r="K190" t="s">
        <v>86</v>
      </c>
      <c r="M190" t="s">
        <v>87</v>
      </c>
      <c r="N190" t="s">
        <v>20</v>
      </c>
      <c r="O190" t="s">
        <v>101</v>
      </c>
      <c r="P190" t="s">
        <v>45</v>
      </c>
      <c r="Q190" t="s">
        <v>43</v>
      </c>
      <c r="R190" t="s">
        <v>62</v>
      </c>
      <c r="S190" t="s">
        <v>63</v>
      </c>
      <c r="T190" t="s">
        <v>47</v>
      </c>
    </row>
    <row r="191" spans="1:20" x14ac:dyDescent="0.2">
      <c r="A191" t="s">
        <v>57</v>
      </c>
      <c r="B191" t="s">
        <v>18</v>
      </c>
      <c r="C191" t="s">
        <v>19</v>
      </c>
      <c r="D191" s="25">
        <v>45674</v>
      </c>
      <c r="E191">
        <v>200</v>
      </c>
      <c r="F191">
        <v>231</v>
      </c>
      <c r="G191" s="26">
        <f>IF(ISNUMBER(H191),AVERAGE(H191:I191),AVERAGE(E191:F191))/700</f>
        <v>0.32214285714285712</v>
      </c>
      <c r="H191">
        <v>220</v>
      </c>
      <c r="I191">
        <v>231</v>
      </c>
      <c r="J191">
        <v>2024</v>
      </c>
      <c r="K191" t="s">
        <v>56</v>
      </c>
      <c r="M191" t="s">
        <v>87</v>
      </c>
      <c r="N191" t="s">
        <v>20</v>
      </c>
      <c r="O191" t="s">
        <v>101</v>
      </c>
      <c r="P191" t="s">
        <v>45</v>
      </c>
      <c r="Q191" t="s">
        <v>43</v>
      </c>
      <c r="R191" t="s">
        <v>62</v>
      </c>
      <c r="S191" t="s">
        <v>63</v>
      </c>
      <c r="T191" t="s">
        <v>47</v>
      </c>
    </row>
    <row r="192" spans="1:20" x14ac:dyDescent="0.2">
      <c r="A192" t="s">
        <v>57</v>
      </c>
      <c r="B192" t="s">
        <v>58</v>
      </c>
      <c r="C192" t="s">
        <v>19</v>
      </c>
      <c r="D192" s="25">
        <v>45674</v>
      </c>
      <c r="E192">
        <v>22.95</v>
      </c>
      <c r="F192">
        <v>24.95</v>
      </c>
      <c r="G192" s="26">
        <f>IF(ISNUMBER(H192),AVERAGE(H192:I192),AVERAGE(E192:F192))/65</f>
        <v>0.35307692307692307</v>
      </c>
      <c r="H192">
        <v>22.95</v>
      </c>
      <c r="I192">
        <v>22.95</v>
      </c>
      <c r="J192">
        <v>2024</v>
      </c>
      <c r="K192" t="s">
        <v>65</v>
      </c>
      <c r="M192" t="s">
        <v>87</v>
      </c>
      <c r="N192" t="s">
        <v>20</v>
      </c>
      <c r="P192" t="s">
        <v>45</v>
      </c>
      <c r="Q192" t="s">
        <v>43</v>
      </c>
      <c r="R192" t="s">
        <v>62</v>
      </c>
      <c r="S192" t="s">
        <v>63</v>
      </c>
      <c r="T192" t="s">
        <v>47</v>
      </c>
    </row>
    <row r="193" spans="1:20" x14ac:dyDescent="0.2">
      <c r="A193" t="s">
        <v>57</v>
      </c>
      <c r="B193" t="s">
        <v>58</v>
      </c>
      <c r="C193" t="s">
        <v>19</v>
      </c>
      <c r="D193" s="25">
        <v>45674</v>
      </c>
      <c r="E193">
        <v>22.95</v>
      </c>
      <c r="F193">
        <v>24.95</v>
      </c>
      <c r="G193" s="26">
        <f>IF(ISNUMBER(H193),AVERAGE(H193:I193),AVERAGE(E193:F193))/65</f>
        <v>0.35307692307692307</v>
      </c>
      <c r="H193">
        <v>22.95</v>
      </c>
      <c r="I193">
        <v>22.95</v>
      </c>
      <c r="J193">
        <v>2024</v>
      </c>
      <c r="K193" t="s">
        <v>59</v>
      </c>
      <c r="M193" t="s">
        <v>87</v>
      </c>
      <c r="N193" t="s">
        <v>20</v>
      </c>
      <c r="P193" t="s">
        <v>45</v>
      </c>
      <c r="Q193" t="s">
        <v>43</v>
      </c>
      <c r="R193" t="s">
        <v>62</v>
      </c>
      <c r="S193" t="s">
        <v>63</v>
      </c>
      <c r="T193" t="s">
        <v>47</v>
      </c>
    </row>
    <row r="194" spans="1:20" x14ac:dyDescent="0.2">
      <c r="A194" t="s">
        <v>57</v>
      </c>
      <c r="B194" t="s">
        <v>58</v>
      </c>
      <c r="C194" t="s">
        <v>19</v>
      </c>
      <c r="D194" s="25">
        <v>45674</v>
      </c>
      <c r="E194">
        <v>20.95</v>
      </c>
      <c r="F194">
        <v>22.95</v>
      </c>
      <c r="G194" s="26">
        <f>IF(ISNUMBER(H194),AVERAGE(H194:I194),AVERAGE(E194:F194))/65</f>
        <v>0.33769230769230768</v>
      </c>
      <c r="H194" t="s">
        <v>69</v>
      </c>
      <c r="I194" t="s">
        <v>69</v>
      </c>
      <c r="J194">
        <v>2024</v>
      </c>
      <c r="K194" t="s">
        <v>64</v>
      </c>
      <c r="M194" t="s">
        <v>87</v>
      </c>
      <c r="N194" t="s">
        <v>20</v>
      </c>
      <c r="P194" t="s">
        <v>45</v>
      </c>
      <c r="Q194" t="s">
        <v>43</v>
      </c>
      <c r="R194" t="s">
        <v>62</v>
      </c>
      <c r="S194" t="s">
        <v>63</v>
      </c>
      <c r="T194" t="s">
        <v>47</v>
      </c>
    </row>
    <row r="195" spans="1:20" x14ac:dyDescent="0.2">
      <c r="A195" t="s">
        <v>57</v>
      </c>
      <c r="B195" t="s">
        <v>18</v>
      </c>
      <c r="C195" t="s">
        <v>19</v>
      </c>
      <c r="D195" s="25">
        <v>45678</v>
      </c>
      <c r="E195">
        <v>210</v>
      </c>
      <c r="F195">
        <v>217</v>
      </c>
      <c r="G195" s="26">
        <f>IF(ISNUMBER(H195),AVERAGE(H195:I195),AVERAGE(E195:F195))/700</f>
        <v>0.30499999999999999</v>
      </c>
      <c r="H195" t="s">
        <v>69</v>
      </c>
      <c r="I195" t="s">
        <v>69</v>
      </c>
      <c r="J195">
        <v>2024</v>
      </c>
      <c r="K195" t="s">
        <v>21</v>
      </c>
      <c r="M195" t="s">
        <v>51</v>
      </c>
      <c r="N195" t="s">
        <v>20</v>
      </c>
      <c r="O195" t="s">
        <v>102</v>
      </c>
      <c r="Q195" t="s">
        <v>43</v>
      </c>
      <c r="R195" t="s">
        <v>62</v>
      </c>
      <c r="S195" t="s">
        <v>63</v>
      </c>
      <c r="T195" t="s">
        <v>47</v>
      </c>
    </row>
    <row r="196" spans="1:20" x14ac:dyDescent="0.2">
      <c r="A196" t="s">
        <v>57</v>
      </c>
      <c r="B196" t="s">
        <v>18</v>
      </c>
      <c r="C196" t="s">
        <v>19</v>
      </c>
      <c r="D196" s="25">
        <v>45678</v>
      </c>
      <c r="E196">
        <v>210</v>
      </c>
      <c r="F196">
        <v>217</v>
      </c>
      <c r="G196" s="26">
        <f>IF(ISNUMBER(H196),AVERAGE(H196:I196),AVERAGE(E196:F196))/700</f>
        <v>0.30499999999999999</v>
      </c>
      <c r="H196" t="s">
        <v>69</v>
      </c>
      <c r="I196" t="s">
        <v>69</v>
      </c>
      <c r="J196">
        <v>2024</v>
      </c>
      <c r="K196" t="s">
        <v>86</v>
      </c>
      <c r="M196" t="s">
        <v>51</v>
      </c>
      <c r="N196" t="s">
        <v>20</v>
      </c>
      <c r="O196" t="s">
        <v>102</v>
      </c>
      <c r="Q196" t="s">
        <v>43</v>
      </c>
      <c r="R196" t="s">
        <v>62</v>
      </c>
      <c r="S196" t="s">
        <v>63</v>
      </c>
      <c r="T196" t="s">
        <v>47</v>
      </c>
    </row>
    <row r="197" spans="1:20" x14ac:dyDescent="0.2">
      <c r="A197" t="s">
        <v>57</v>
      </c>
      <c r="B197" t="s">
        <v>18</v>
      </c>
      <c r="C197" t="s">
        <v>19</v>
      </c>
      <c r="D197" s="25">
        <v>45678</v>
      </c>
      <c r="E197">
        <v>200</v>
      </c>
      <c r="F197">
        <v>217</v>
      </c>
      <c r="G197" s="26">
        <f>IF(ISNUMBER(H197),AVERAGE(H197:I197),AVERAGE(E197:F197))/700</f>
        <v>0.29785714285714288</v>
      </c>
      <c r="H197" t="s">
        <v>69</v>
      </c>
      <c r="I197" t="s">
        <v>69</v>
      </c>
      <c r="J197">
        <v>2024</v>
      </c>
      <c r="K197" t="s">
        <v>56</v>
      </c>
      <c r="M197" t="s">
        <v>51</v>
      </c>
      <c r="N197" t="s">
        <v>20</v>
      </c>
      <c r="O197" t="s">
        <v>102</v>
      </c>
      <c r="Q197" t="s">
        <v>43</v>
      </c>
      <c r="R197" t="s">
        <v>62</v>
      </c>
      <c r="S197" t="s">
        <v>63</v>
      </c>
      <c r="T197" t="s">
        <v>47</v>
      </c>
    </row>
    <row r="198" spans="1:20" x14ac:dyDescent="0.2">
      <c r="A198" t="s">
        <v>57</v>
      </c>
      <c r="B198" t="s">
        <v>58</v>
      </c>
      <c r="C198" t="s">
        <v>19</v>
      </c>
      <c r="D198" s="25">
        <v>45678</v>
      </c>
      <c r="E198">
        <v>18.95</v>
      </c>
      <c r="F198">
        <v>22.95</v>
      </c>
      <c r="G198" s="26">
        <f>IF(ISNUMBER(H198),AVERAGE(H198:I198),AVERAGE(E198:F198))/65</f>
        <v>0.33769230769230768</v>
      </c>
      <c r="H198">
        <v>20.95</v>
      </c>
      <c r="I198">
        <v>22.95</v>
      </c>
      <c r="J198">
        <v>2024</v>
      </c>
      <c r="K198" t="s">
        <v>59</v>
      </c>
      <c r="M198" t="s">
        <v>51</v>
      </c>
      <c r="N198" t="s">
        <v>20</v>
      </c>
      <c r="Q198" t="s">
        <v>43</v>
      </c>
      <c r="R198" t="s">
        <v>62</v>
      </c>
      <c r="S198" t="s">
        <v>63</v>
      </c>
      <c r="T198" t="s">
        <v>47</v>
      </c>
    </row>
    <row r="199" spans="1:20" x14ac:dyDescent="0.2">
      <c r="A199" t="s">
        <v>57</v>
      </c>
      <c r="B199" t="s">
        <v>58</v>
      </c>
      <c r="C199" t="s">
        <v>19</v>
      </c>
      <c r="D199" s="25">
        <v>45678</v>
      </c>
      <c r="E199">
        <v>18.95</v>
      </c>
      <c r="F199">
        <v>22.95</v>
      </c>
      <c r="G199" s="26">
        <f>IF(ISNUMBER(H199),AVERAGE(H199:I199),AVERAGE(E199:F199))/65</f>
        <v>0.33769230769230768</v>
      </c>
      <c r="H199">
        <v>20.95</v>
      </c>
      <c r="I199">
        <v>22.95</v>
      </c>
      <c r="J199">
        <v>2024</v>
      </c>
      <c r="K199" t="s">
        <v>65</v>
      </c>
      <c r="M199" t="s">
        <v>51</v>
      </c>
      <c r="N199" t="s">
        <v>20</v>
      </c>
      <c r="Q199" t="s">
        <v>43</v>
      </c>
      <c r="R199" t="s">
        <v>62</v>
      </c>
      <c r="S199" t="s">
        <v>63</v>
      </c>
      <c r="T199" t="s">
        <v>47</v>
      </c>
    </row>
    <row r="200" spans="1:20" x14ac:dyDescent="0.2">
      <c r="A200" t="s">
        <v>57</v>
      </c>
      <c r="B200" t="s">
        <v>58</v>
      </c>
      <c r="C200" t="s">
        <v>19</v>
      </c>
      <c r="D200" s="25">
        <v>45678</v>
      </c>
      <c r="E200">
        <v>17.95</v>
      </c>
      <c r="F200">
        <v>22.95</v>
      </c>
      <c r="G200" s="26">
        <f>IF(ISNUMBER(H200),AVERAGE(H200:I200),AVERAGE(E200:F200))/65</f>
        <v>0.33</v>
      </c>
      <c r="H200">
        <v>20.95</v>
      </c>
      <c r="I200">
        <v>21.95</v>
      </c>
      <c r="J200">
        <v>2024</v>
      </c>
      <c r="K200" t="s">
        <v>64</v>
      </c>
      <c r="M200" t="s">
        <v>51</v>
      </c>
      <c r="N200" t="s">
        <v>20</v>
      </c>
      <c r="Q200" t="s">
        <v>43</v>
      </c>
      <c r="R200" t="s">
        <v>62</v>
      </c>
      <c r="S200" t="s">
        <v>63</v>
      </c>
      <c r="T200" t="s">
        <v>47</v>
      </c>
    </row>
    <row r="201" spans="1:20" x14ac:dyDescent="0.2">
      <c r="A201" t="s">
        <v>57</v>
      </c>
      <c r="B201" t="s">
        <v>18</v>
      </c>
      <c r="C201" t="s">
        <v>19</v>
      </c>
      <c r="D201" s="25">
        <v>45679</v>
      </c>
      <c r="E201">
        <v>190</v>
      </c>
      <c r="F201">
        <v>210</v>
      </c>
      <c r="G201" s="26">
        <f>IF(ISNUMBER(H201),AVERAGE(H201:I201),AVERAGE(E201:F201))/700</f>
        <v>0.2857142857142857</v>
      </c>
      <c r="H201" t="s">
        <v>69</v>
      </c>
      <c r="I201" t="s">
        <v>69</v>
      </c>
      <c r="J201">
        <v>2024</v>
      </c>
      <c r="K201" t="s">
        <v>56</v>
      </c>
      <c r="M201" t="s">
        <v>51</v>
      </c>
      <c r="N201" t="s">
        <v>20</v>
      </c>
      <c r="O201" t="s">
        <v>102</v>
      </c>
      <c r="P201" t="s">
        <v>104</v>
      </c>
      <c r="Q201" t="s">
        <v>43</v>
      </c>
      <c r="R201" t="s">
        <v>62</v>
      </c>
      <c r="S201" t="s">
        <v>63</v>
      </c>
      <c r="T201" t="s">
        <v>47</v>
      </c>
    </row>
    <row r="202" spans="1:20" x14ac:dyDescent="0.2">
      <c r="A202" t="s">
        <v>57</v>
      </c>
      <c r="B202" t="s">
        <v>18</v>
      </c>
      <c r="C202" t="s">
        <v>19</v>
      </c>
      <c r="D202" s="25">
        <v>45679</v>
      </c>
      <c r="E202">
        <v>190</v>
      </c>
      <c r="F202">
        <v>217</v>
      </c>
      <c r="G202" s="26">
        <f>IF(ISNUMBER(H202),AVERAGE(H202:I202),AVERAGE(E202:F202))/700</f>
        <v>0.30499999999999999</v>
      </c>
      <c r="H202">
        <v>210</v>
      </c>
      <c r="I202">
        <v>217</v>
      </c>
      <c r="J202">
        <v>2024</v>
      </c>
      <c r="K202" t="s">
        <v>42</v>
      </c>
      <c r="M202" t="s">
        <v>51</v>
      </c>
      <c r="N202" t="s">
        <v>20</v>
      </c>
      <c r="O202" t="s">
        <v>102</v>
      </c>
      <c r="P202" t="s">
        <v>104</v>
      </c>
      <c r="Q202" t="s">
        <v>43</v>
      </c>
      <c r="R202" t="s">
        <v>62</v>
      </c>
      <c r="S202" t="s">
        <v>63</v>
      </c>
      <c r="T202" t="s">
        <v>47</v>
      </c>
    </row>
    <row r="203" spans="1:20" x14ac:dyDescent="0.2">
      <c r="A203" t="s">
        <v>57</v>
      </c>
      <c r="B203" t="s">
        <v>18</v>
      </c>
      <c r="C203" t="s">
        <v>19</v>
      </c>
      <c r="D203" s="25">
        <v>45679</v>
      </c>
      <c r="E203">
        <v>190</v>
      </c>
      <c r="F203">
        <v>217</v>
      </c>
      <c r="G203" s="26">
        <f>IF(ISNUMBER(H203),AVERAGE(H203:I203),AVERAGE(E203:F203))/700</f>
        <v>0.30499999999999999</v>
      </c>
      <c r="H203">
        <v>210</v>
      </c>
      <c r="I203">
        <v>217</v>
      </c>
      <c r="J203">
        <v>2024</v>
      </c>
      <c r="K203" t="s">
        <v>21</v>
      </c>
      <c r="M203" t="s">
        <v>51</v>
      </c>
      <c r="N203" t="s">
        <v>20</v>
      </c>
      <c r="O203" t="s">
        <v>102</v>
      </c>
      <c r="P203" t="s">
        <v>104</v>
      </c>
      <c r="Q203" t="s">
        <v>43</v>
      </c>
      <c r="R203" t="s">
        <v>62</v>
      </c>
      <c r="S203" t="s">
        <v>63</v>
      </c>
      <c r="T203" t="s">
        <v>47</v>
      </c>
    </row>
    <row r="204" spans="1:20" hidden="1" x14ac:dyDescent="0.2">
      <c r="A204" t="s">
        <v>57</v>
      </c>
      <c r="B204" t="s">
        <v>58</v>
      </c>
      <c r="C204" t="s">
        <v>90</v>
      </c>
      <c r="D204" s="25">
        <v>45679</v>
      </c>
      <c r="E204">
        <v>13</v>
      </c>
      <c r="F204">
        <v>15</v>
      </c>
      <c r="G204" s="26">
        <f>IF(ISNUMBER(H204),AVERAGE(H204:I204),AVERAGE(E204:F204))/45</f>
        <v>0.31111111111111112</v>
      </c>
      <c r="H204" t="s">
        <v>69</v>
      </c>
      <c r="I204" t="s">
        <v>69</v>
      </c>
      <c r="J204">
        <v>2024</v>
      </c>
      <c r="K204" t="s">
        <v>91</v>
      </c>
      <c r="M204" t="s">
        <v>51</v>
      </c>
      <c r="N204" t="s">
        <v>20</v>
      </c>
      <c r="P204" t="s">
        <v>104</v>
      </c>
      <c r="Q204" t="s">
        <v>43</v>
      </c>
      <c r="R204" t="s">
        <v>62</v>
      </c>
      <c r="S204" t="s">
        <v>63</v>
      </c>
      <c r="T204" t="s">
        <v>47</v>
      </c>
    </row>
    <row r="205" spans="1:20" hidden="1" x14ac:dyDescent="0.2">
      <c r="A205" t="s">
        <v>57</v>
      </c>
      <c r="B205" t="s">
        <v>58</v>
      </c>
      <c r="C205" t="s">
        <v>90</v>
      </c>
      <c r="D205" s="25">
        <v>45679</v>
      </c>
      <c r="E205">
        <v>13</v>
      </c>
      <c r="F205">
        <v>15</v>
      </c>
      <c r="G205" s="26">
        <f>IF(ISNUMBER(H205),AVERAGE(H205:I205),AVERAGE(E205:F205))/45</f>
        <v>0.31111111111111112</v>
      </c>
      <c r="H205" t="s">
        <v>69</v>
      </c>
      <c r="I205" t="s">
        <v>69</v>
      </c>
      <c r="J205">
        <v>2024</v>
      </c>
      <c r="K205" t="s">
        <v>64</v>
      </c>
      <c r="M205" t="s">
        <v>51</v>
      </c>
      <c r="N205" t="s">
        <v>20</v>
      </c>
      <c r="P205" t="s">
        <v>104</v>
      </c>
      <c r="Q205" t="s">
        <v>43</v>
      </c>
      <c r="R205" t="s">
        <v>62</v>
      </c>
      <c r="S205" t="s">
        <v>63</v>
      </c>
      <c r="T205" t="s">
        <v>47</v>
      </c>
    </row>
    <row r="206" spans="1:20" hidden="1" x14ac:dyDescent="0.2">
      <c r="A206" t="s">
        <v>57</v>
      </c>
      <c r="B206" t="s">
        <v>58</v>
      </c>
      <c r="C206" t="s">
        <v>90</v>
      </c>
      <c r="D206" s="25">
        <v>45679</v>
      </c>
      <c r="E206">
        <v>12</v>
      </c>
      <c r="F206">
        <v>13</v>
      </c>
      <c r="G206" s="26">
        <f>IF(ISNUMBER(H206),AVERAGE(H206:I206),AVERAGE(E206:F206))/45</f>
        <v>0.27777777777777779</v>
      </c>
      <c r="H206" t="s">
        <v>69</v>
      </c>
      <c r="I206" t="s">
        <v>69</v>
      </c>
      <c r="J206">
        <v>2024</v>
      </c>
      <c r="K206" t="s">
        <v>93</v>
      </c>
      <c r="M206" t="s">
        <v>51</v>
      </c>
      <c r="N206" t="s">
        <v>20</v>
      </c>
      <c r="P206" t="s">
        <v>104</v>
      </c>
      <c r="Q206" t="s">
        <v>43</v>
      </c>
      <c r="R206" t="s">
        <v>62</v>
      </c>
      <c r="S206" t="s">
        <v>63</v>
      </c>
      <c r="T206" t="s">
        <v>47</v>
      </c>
    </row>
    <row r="207" spans="1:20" hidden="1" x14ac:dyDescent="0.2">
      <c r="A207" t="s">
        <v>57</v>
      </c>
      <c r="B207" t="s">
        <v>58</v>
      </c>
      <c r="C207" t="s">
        <v>90</v>
      </c>
      <c r="D207" s="25">
        <v>45679</v>
      </c>
      <c r="E207">
        <v>8</v>
      </c>
      <c r="F207">
        <v>11</v>
      </c>
      <c r="G207" s="26">
        <f>IF(ISNUMBER(H207),AVERAGE(H207:I207),AVERAGE(E207:F207))/45</f>
        <v>0.21111111111111111</v>
      </c>
      <c r="H207" t="s">
        <v>69</v>
      </c>
      <c r="I207" t="s">
        <v>69</v>
      </c>
      <c r="J207">
        <v>2024</v>
      </c>
      <c r="K207" t="s">
        <v>105</v>
      </c>
      <c r="M207" t="s">
        <v>51</v>
      </c>
      <c r="N207" t="s">
        <v>20</v>
      </c>
      <c r="P207" t="s">
        <v>104</v>
      </c>
      <c r="Q207" t="s">
        <v>43</v>
      </c>
      <c r="R207" t="s">
        <v>62</v>
      </c>
      <c r="S207" t="s">
        <v>63</v>
      </c>
      <c r="T207" t="s">
        <v>47</v>
      </c>
    </row>
    <row r="208" spans="1:20" x14ac:dyDescent="0.2">
      <c r="A208" t="s">
        <v>57</v>
      </c>
      <c r="B208" t="s">
        <v>58</v>
      </c>
      <c r="C208" t="s">
        <v>19</v>
      </c>
      <c r="D208" s="25">
        <v>45679</v>
      </c>
      <c r="E208">
        <v>18.95</v>
      </c>
      <c r="F208">
        <v>22.95</v>
      </c>
      <c r="G208" s="26">
        <f>IF(ISNUMBER(H208),AVERAGE(H208:I208),AVERAGE(E208:F208))/65</f>
        <v>0.33769230769230768</v>
      </c>
      <c r="H208">
        <v>20.95</v>
      </c>
      <c r="I208">
        <v>22.95</v>
      </c>
      <c r="J208">
        <v>2024</v>
      </c>
      <c r="K208" t="s">
        <v>59</v>
      </c>
      <c r="M208" t="s">
        <v>51</v>
      </c>
      <c r="N208" t="s">
        <v>20</v>
      </c>
      <c r="P208" t="s">
        <v>104</v>
      </c>
      <c r="Q208" t="s">
        <v>43</v>
      </c>
      <c r="R208" t="s">
        <v>62</v>
      </c>
      <c r="S208" t="s">
        <v>63</v>
      </c>
      <c r="T208" t="s">
        <v>47</v>
      </c>
    </row>
    <row r="209" spans="1:20" x14ac:dyDescent="0.2">
      <c r="A209" t="s">
        <v>57</v>
      </c>
      <c r="B209" t="s">
        <v>58</v>
      </c>
      <c r="C209" t="s">
        <v>19</v>
      </c>
      <c r="D209" s="25">
        <v>45679</v>
      </c>
      <c r="E209">
        <v>18.95</v>
      </c>
      <c r="F209">
        <v>22.95</v>
      </c>
      <c r="G209" s="26">
        <f>IF(ISNUMBER(H209),AVERAGE(H209:I209),AVERAGE(E209:F209))/65</f>
        <v>0.33769230769230768</v>
      </c>
      <c r="H209">
        <v>20.95</v>
      </c>
      <c r="I209">
        <v>22.95</v>
      </c>
      <c r="J209">
        <v>2024</v>
      </c>
      <c r="K209" t="s">
        <v>65</v>
      </c>
      <c r="M209" t="s">
        <v>51</v>
      </c>
      <c r="N209" t="s">
        <v>20</v>
      </c>
      <c r="P209" t="s">
        <v>104</v>
      </c>
      <c r="Q209" t="s">
        <v>43</v>
      </c>
      <c r="R209" t="s">
        <v>62</v>
      </c>
      <c r="S209" t="s">
        <v>63</v>
      </c>
      <c r="T209" t="s">
        <v>47</v>
      </c>
    </row>
    <row r="210" spans="1:20" x14ac:dyDescent="0.2">
      <c r="A210" t="s">
        <v>57</v>
      </c>
      <c r="B210" t="s">
        <v>58</v>
      </c>
      <c r="C210" t="s">
        <v>19</v>
      </c>
      <c r="D210" s="25">
        <v>45679</v>
      </c>
      <c r="E210">
        <v>17.95</v>
      </c>
      <c r="F210">
        <v>22.95</v>
      </c>
      <c r="G210" s="26">
        <f>IF(ISNUMBER(H210),AVERAGE(H210:I210),AVERAGE(E210:F210))/65</f>
        <v>0.33</v>
      </c>
      <c r="H210">
        <v>20.95</v>
      </c>
      <c r="I210">
        <v>21.95</v>
      </c>
      <c r="J210">
        <v>2024</v>
      </c>
      <c r="K210" t="s">
        <v>64</v>
      </c>
      <c r="M210" t="s">
        <v>51</v>
      </c>
      <c r="N210" t="s">
        <v>20</v>
      </c>
      <c r="P210" t="s">
        <v>104</v>
      </c>
      <c r="Q210" t="s">
        <v>43</v>
      </c>
      <c r="R210" t="s">
        <v>62</v>
      </c>
      <c r="S210" t="s">
        <v>63</v>
      </c>
      <c r="T210" t="s">
        <v>47</v>
      </c>
    </row>
    <row r="211" spans="1:20" x14ac:dyDescent="0.2">
      <c r="A211" t="s">
        <v>57</v>
      </c>
      <c r="B211" t="s">
        <v>18</v>
      </c>
      <c r="C211" t="s">
        <v>19</v>
      </c>
      <c r="D211" s="25">
        <v>45680</v>
      </c>
      <c r="E211">
        <v>190</v>
      </c>
      <c r="F211">
        <v>217</v>
      </c>
      <c r="G211" s="26">
        <f>IF(ISNUMBER(H211),AVERAGE(H211:I211),AVERAGE(E211:F211))/700</f>
        <v>0.29785714285714288</v>
      </c>
      <c r="H211">
        <v>200</v>
      </c>
      <c r="I211">
        <v>217</v>
      </c>
      <c r="J211">
        <v>2024</v>
      </c>
      <c r="K211" t="s">
        <v>21</v>
      </c>
      <c r="M211" t="s">
        <v>51</v>
      </c>
      <c r="N211" t="s">
        <v>20</v>
      </c>
      <c r="O211" t="s">
        <v>102</v>
      </c>
      <c r="P211" t="s">
        <v>115</v>
      </c>
      <c r="Q211" t="s">
        <v>43</v>
      </c>
      <c r="R211" t="s">
        <v>62</v>
      </c>
      <c r="S211" t="s">
        <v>63</v>
      </c>
      <c r="T211" t="s">
        <v>47</v>
      </c>
    </row>
    <row r="212" spans="1:20" x14ac:dyDescent="0.2">
      <c r="A212" t="s">
        <v>57</v>
      </c>
      <c r="B212" t="s">
        <v>18</v>
      </c>
      <c r="C212" t="s">
        <v>19</v>
      </c>
      <c r="D212" s="25">
        <v>45680</v>
      </c>
      <c r="E212">
        <v>190</v>
      </c>
      <c r="F212">
        <v>200</v>
      </c>
      <c r="G212" s="26">
        <f>IF(ISNUMBER(H212),AVERAGE(H212:I212),AVERAGE(E212:F212))/700</f>
        <v>0.27857142857142858</v>
      </c>
      <c r="H212" t="s">
        <v>69</v>
      </c>
      <c r="I212" t="s">
        <v>69</v>
      </c>
      <c r="J212">
        <v>2024</v>
      </c>
      <c r="K212" t="s">
        <v>56</v>
      </c>
      <c r="M212" t="s">
        <v>51</v>
      </c>
      <c r="N212" t="s">
        <v>20</v>
      </c>
      <c r="O212" t="s">
        <v>102</v>
      </c>
      <c r="P212" t="s">
        <v>115</v>
      </c>
      <c r="Q212" t="s">
        <v>43</v>
      </c>
      <c r="R212" t="s">
        <v>62</v>
      </c>
      <c r="S212" t="s">
        <v>63</v>
      </c>
      <c r="T212" t="s">
        <v>47</v>
      </c>
    </row>
    <row r="213" spans="1:20" x14ac:dyDescent="0.2">
      <c r="A213" t="s">
        <v>57</v>
      </c>
      <c r="B213" t="s">
        <v>18</v>
      </c>
      <c r="C213" t="s">
        <v>19</v>
      </c>
      <c r="D213" s="25">
        <v>45680</v>
      </c>
      <c r="E213">
        <v>190</v>
      </c>
      <c r="F213">
        <v>217</v>
      </c>
      <c r="G213" s="26">
        <f>IF(ISNUMBER(H213),AVERAGE(H213:I213),AVERAGE(E213:F213))/700</f>
        <v>0.29785714285714288</v>
      </c>
      <c r="H213">
        <v>200</v>
      </c>
      <c r="I213">
        <v>217</v>
      </c>
      <c r="J213">
        <v>2024</v>
      </c>
      <c r="K213" t="s">
        <v>42</v>
      </c>
      <c r="M213" t="s">
        <v>51</v>
      </c>
      <c r="N213" t="s">
        <v>20</v>
      </c>
      <c r="O213" t="s">
        <v>102</v>
      </c>
      <c r="P213" t="s">
        <v>115</v>
      </c>
      <c r="Q213" t="s">
        <v>43</v>
      </c>
      <c r="R213" t="s">
        <v>62</v>
      </c>
      <c r="S213" t="s">
        <v>63</v>
      </c>
      <c r="T213" t="s">
        <v>47</v>
      </c>
    </row>
    <row r="214" spans="1:20" hidden="1" x14ac:dyDescent="0.2">
      <c r="A214" t="s">
        <v>57</v>
      </c>
      <c r="B214" t="s">
        <v>58</v>
      </c>
      <c r="C214" t="s">
        <v>90</v>
      </c>
      <c r="D214" s="25">
        <v>45680</v>
      </c>
      <c r="E214">
        <v>13</v>
      </c>
      <c r="F214">
        <v>15</v>
      </c>
      <c r="G214" s="26">
        <f>IF(ISNUMBER(H214),AVERAGE(H214:I214),AVERAGE(E214:F214))/45</f>
        <v>0.31111111111111112</v>
      </c>
      <c r="H214" t="s">
        <v>69</v>
      </c>
      <c r="I214" t="s">
        <v>69</v>
      </c>
      <c r="J214">
        <v>2024</v>
      </c>
      <c r="K214" t="s">
        <v>91</v>
      </c>
      <c r="M214" t="s">
        <v>51</v>
      </c>
      <c r="N214" t="s">
        <v>20</v>
      </c>
      <c r="P214" t="s">
        <v>115</v>
      </c>
      <c r="Q214" t="s">
        <v>43</v>
      </c>
      <c r="R214" t="s">
        <v>62</v>
      </c>
      <c r="S214" t="s">
        <v>63</v>
      </c>
      <c r="T214" t="s">
        <v>47</v>
      </c>
    </row>
    <row r="215" spans="1:20" hidden="1" x14ac:dyDescent="0.2">
      <c r="A215" t="s">
        <v>57</v>
      </c>
      <c r="B215" t="s">
        <v>58</v>
      </c>
      <c r="C215" t="s">
        <v>90</v>
      </c>
      <c r="D215" s="25">
        <v>45680</v>
      </c>
      <c r="E215">
        <v>13</v>
      </c>
      <c r="F215">
        <v>15</v>
      </c>
      <c r="G215" s="26">
        <f>IF(ISNUMBER(H215),AVERAGE(H215:I215),AVERAGE(E215:F215))/45</f>
        <v>0.31111111111111112</v>
      </c>
      <c r="H215" t="s">
        <v>69</v>
      </c>
      <c r="I215" t="s">
        <v>69</v>
      </c>
      <c r="J215">
        <v>2024</v>
      </c>
      <c r="K215" t="s">
        <v>64</v>
      </c>
      <c r="M215" t="s">
        <v>51</v>
      </c>
      <c r="N215" t="s">
        <v>20</v>
      </c>
      <c r="P215" t="s">
        <v>115</v>
      </c>
      <c r="Q215" t="s">
        <v>43</v>
      </c>
      <c r="R215" t="s">
        <v>62</v>
      </c>
      <c r="S215" t="s">
        <v>63</v>
      </c>
      <c r="T215" t="s">
        <v>47</v>
      </c>
    </row>
    <row r="216" spans="1:20" hidden="1" x14ac:dyDescent="0.2">
      <c r="A216" t="s">
        <v>57</v>
      </c>
      <c r="B216" t="s">
        <v>58</v>
      </c>
      <c r="C216" t="s">
        <v>90</v>
      </c>
      <c r="D216" s="25">
        <v>45680</v>
      </c>
      <c r="E216">
        <v>12</v>
      </c>
      <c r="F216">
        <v>13</v>
      </c>
      <c r="G216" s="26">
        <f>IF(ISNUMBER(H216),AVERAGE(H216:I216),AVERAGE(E216:F216))/45</f>
        <v>0.27777777777777779</v>
      </c>
      <c r="H216" t="s">
        <v>69</v>
      </c>
      <c r="I216" t="s">
        <v>69</v>
      </c>
      <c r="J216">
        <v>2024</v>
      </c>
      <c r="K216" t="s">
        <v>93</v>
      </c>
      <c r="M216" t="s">
        <v>51</v>
      </c>
      <c r="N216" t="s">
        <v>20</v>
      </c>
      <c r="P216" t="s">
        <v>115</v>
      </c>
      <c r="Q216" t="s">
        <v>43</v>
      </c>
      <c r="R216" t="s">
        <v>62</v>
      </c>
      <c r="S216" t="s">
        <v>63</v>
      </c>
      <c r="T216" t="s">
        <v>47</v>
      </c>
    </row>
    <row r="217" spans="1:20" hidden="1" x14ac:dyDescent="0.2">
      <c r="A217" t="s">
        <v>57</v>
      </c>
      <c r="B217" t="s">
        <v>58</v>
      </c>
      <c r="C217" t="s">
        <v>90</v>
      </c>
      <c r="D217" s="25">
        <v>45680</v>
      </c>
      <c r="E217">
        <v>8</v>
      </c>
      <c r="F217">
        <v>11</v>
      </c>
      <c r="G217" s="26">
        <f>IF(ISNUMBER(H217),AVERAGE(H217:I217),AVERAGE(E217:F217))/45</f>
        <v>0.21111111111111111</v>
      </c>
      <c r="H217" t="s">
        <v>69</v>
      </c>
      <c r="I217" t="s">
        <v>69</v>
      </c>
      <c r="J217">
        <v>2024</v>
      </c>
      <c r="K217" t="s">
        <v>105</v>
      </c>
      <c r="M217" t="s">
        <v>51</v>
      </c>
      <c r="N217" t="s">
        <v>20</v>
      </c>
      <c r="P217" t="s">
        <v>115</v>
      </c>
      <c r="Q217" t="s">
        <v>43</v>
      </c>
      <c r="R217" t="s">
        <v>62</v>
      </c>
      <c r="S217" t="s">
        <v>63</v>
      </c>
      <c r="T217" t="s">
        <v>47</v>
      </c>
    </row>
    <row r="218" spans="1:20" x14ac:dyDescent="0.2">
      <c r="A218" t="s">
        <v>57</v>
      </c>
      <c r="B218" t="s">
        <v>58</v>
      </c>
      <c r="C218" t="s">
        <v>19</v>
      </c>
      <c r="D218" s="25">
        <v>45680</v>
      </c>
      <c r="E218">
        <v>18.95</v>
      </c>
      <c r="F218">
        <v>22.95</v>
      </c>
      <c r="G218" s="26">
        <f>IF(ISNUMBER(H218),AVERAGE(H218:I218),AVERAGE(E218:F218))/65</f>
        <v>0.33769230769230768</v>
      </c>
      <c r="H218">
        <v>20.95</v>
      </c>
      <c r="I218">
        <v>22.95</v>
      </c>
      <c r="J218">
        <v>2024</v>
      </c>
      <c r="K218" t="s">
        <v>59</v>
      </c>
      <c r="M218" t="s">
        <v>51</v>
      </c>
      <c r="N218" t="s">
        <v>20</v>
      </c>
      <c r="P218" t="s">
        <v>115</v>
      </c>
      <c r="Q218" t="s">
        <v>43</v>
      </c>
      <c r="R218" t="s">
        <v>62</v>
      </c>
      <c r="S218" t="s">
        <v>63</v>
      </c>
      <c r="T218" t="s">
        <v>47</v>
      </c>
    </row>
    <row r="219" spans="1:20" x14ac:dyDescent="0.2">
      <c r="A219" t="s">
        <v>57</v>
      </c>
      <c r="B219" t="s">
        <v>58</v>
      </c>
      <c r="C219" t="s">
        <v>19</v>
      </c>
      <c r="D219" s="25">
        <v>45680</v>
      </c>
      <c r="E219">
        <v>18.95</v>
      </c>
      <c r="F219">
        <v>22.95</v>
      </c>
      <c r="G219" s="26">
        <f>IF(ISNUMBER(H219),AVERAGE(H219:I219),AVERAGE(E219:F219))/65</f>
        <v>0.33769230769230768</v>
      </c>
      <c r="H219">
        <v>20.95</v>
      </c>
      <c r="I219">
        <v>22.95</v>
      </c>
      <c r="J219">
        <v>2024</v>
      </c>
      <c r="K219" t="s">
        <v>65</v>
      </c>
      <c r="M219" t="s">
        <v>51</v>
      </c>
      <c r="N219" t="s">
        <v>20</v>
      </c>
      <c r="P219" t="s">
        <v>115</v>
      </c>
      <c r="Q219" t="s">
        <v>43</v>
      </c>
      <c r="R219" t="s">
        <v>62</v>
      </c>
      <c r="S219" t="s">
        <v>63</v>
      </c>
      <c r="T219" t="s">
        <v>47</v>
      </c>
    </row>
    <row r="220" spans="1:20" x14ac:dyDescent="0.2">
      <c r="A220" t="s">
        <v>57</v>
      </c>
      <c r="B220" t="s">
        <v>58</v>
      </c>
      <c r="C220" t="s">
        <v>19</v>
      </c>
      <c r="D220" s="25">
        <v>45680</v>
      </c>
      <c r="E220">
        <v>17.95</v>
      </c>
      <c r="F220">
        <v>22.95</v>
      </c>
      <c r="G220" s="26">
        <f>IF(ISNUMBER(H220),AVERAGE(H220:I220),AVERAGE(E220:F220))/65</f>
        <v>0.33</v>
      </c>
      <c r="H220">
        <v>20.95</v>
      </c>
      <c r="I220">
        <v>21.95</v>
      </c>
      <c r="J220">
        <v>2024</v>
      </c>
      <c r="K220" t="s">
        <v>64</v>
      </c>
      <c r="M220" t="s">
        <v>51</v>
      </c>
      <c r="N220" t="s">
        <v>20</v>
      </c>
      <c r="P220" t="s">
        <v>115</v>
      </c>
      <c r="Q220" t="s">
        <v>43</v>
      </c>
      <c r="R220" t="s">
        <v>62</v>
      </c>
      <c r="S220" t="s">
        <v>63</v>
      </c>
      <c r="T220" t="s">
        <v>47</v>
      </c>
    </row>
    <row r="221" spans="1:20" x14ac:dyDescent="0.2">
      <c r="A221" t="s">
        <v>57</v>
      </c>
      <c r="B221" t="s">
        <v>18</v>
      </c>
      <c r="C221" t="s">
        <v>19</v>
      </c>
      <c r="D221" s="25">
        <v>45681</v>
      </c>
      <c r="E221">
        <v>180</v>
      </c>
      <c r="F221">
        <v>217</v>
      </c>
      <c r="G221" s="26">
        <f>IF(ISNUMBER(H221),AVERAGE(H221:I221),AVERAGE(E221:F221))/700</f>
        <v>0.3</v>
      </c>
      <c r="H221">
        <v>210</v>
      </c>
      <c r="I221">
        <v>210</v>
      </c>
      <c r="J221">
        <v>2024</v>
      </c>
      <c r="K221" t="s">
        <v>42</v>
      </c>
      <c r="L221" t="s">
        <v>87</v>
      </c>
      <c r="M221" t="s">
        <v>83</v>
      </c>
      <c r="N221" t="s">
        <v>20</v>
      </c>
      <c r="O221" t="s">
        <v>102</v>
      </c>
      <c r="P221" t="s">
        <v>117</v>
      </c>
      <c r="Q221" t="s">
        <v>43</v>
      </c>
      <c r="R221" t="s">
        <v>62</v>
      </c>
      <c r="S221" t="s">
        <v>63</v>
      </c>
      <c r="T221" t="s">
        <v>47</v>
      </c>
    </row>
    <row r="222" spans="1:20" x14ac:dyDescent="0.2">
      <c r="A222" t="s">
        <v>57</v>
      </c>
      <c r="B222" t="s">
        <v>18</v>
      </c>
      <c r="C222" t="s">
        <v>19</v>
      </c>
      <c r="D222" s="25">
        <v>45681</v>
      </c>
      <c r="E222">
        <v>180</v>
      </c>
      <c r="F222">
        <v>200</v>
      </c>
      <c r="G222" s="26">
        <f>IF(ISNUMBER(H222),AVERAGE(H222:I222),AVERAGE(E222:F222))/700</f>
        <v>0.27142857142857141</v>
      </c>
      <c r="H222" t="s">
        <v>69</v>
      </c>
      <c r="I222" t="s">
        <v>69</v>
      </c>
      <c r="J222">
        <v>2024</v>
      </c>
      <c r="K222" t="s">
        <v>56</v>
      </c>
      <c r="L222" t="s">
        <v>87</v>
      </c>
      <c r="M222" t="s">
        <v>83</v>
      </c>
      <c r="N222" t="s">
        <v>20</v>
      </c>
      <c r="O222" t="s">
        <v>102</v>
      </c>
      <c r="P222" t="s">
        <v>117</v>
      </c>
      <c r="Q222" t="s">
        <v>43</v>
      </c>
      <c r="R222" t="s">
        <v>62</v>
      </c>
      <c r="S222" t="s">
        <v>63</v>
      </c>
      <c r="T222" t="s">
        <v>47</v>
      </c>
    </row>
    <row r="223" spans="1:20" x14ac:dyDescent="0.2">
      <c r="A223" t="s">
        <v>57</v>
      </c>
      <c r="B223" t="s">
        <v>18</v>
      </c>
      <c r="C223" t="s">
        <v>19</v>
      </c>
      <c r="D223" s="25">
        <v>45681</v>
      </c>
      <c r="E223">
        <v>180</v>
      </c>
      <c r="F223">
        <v>217</v>
      </c>
      <c r="G223" s="26">
        <f>IF(ISNUMBER(H223),AVERAGE(H223:I223),AVERAGE(E223:F223))/700</f>
        <v>0.3</v>
      </c>
      <c r="H223">
        <v>210</v>
      </c>
      <c r="I223">
        <v>210</v>
      </c>
      <c r="J223">
        <v>2024</v>
      </c>
      <c r="K223" t="s">
        <v>21</v>
      </c>
      <c r="L223" t="s">
        <v>87</v>
      </c>
      <c r="M223" t="s">
        <v>83</v>
      </c>
      <c r="N223" t="s">
        <v>20</v>
      </c>
      <c r="O223" t="s">
        <v>102</v>
      </c>
      <c r="P223" t="s">
        <v>117</v>
      </c>
      <c r="Q223" t="s">
        <v>43</v>
      </c>
      <c r="R223" t="s">
        <v>62</v>
      </c>
      <c r="S223" t="s">
        <v>63</v>
      </c>
      <c r="T223" t="s">
        <v>47</v>
      </c>
    </row>
    <row r="224" spans="1:20" hidden="1" x14ac:dyDescent="0.2">
      <c r="A224" t="s">
        <v>57</v>
      </c>
      <c r="B224" t="s">
        <v>58</v>
      </c>
      <c r="C224" t="s">
        <v>90</v>
      </c>
      <c r="D224" s="25">
        <v>45681</v>
      </c>
      <c r="E224">
        <v>15</v>
      </c>
      <c r="F224">
        <v>16</v>
      </c>
      <c r="G224" s="26">
        <f>IF(ISNUMBER(H224),AVERAGE(H224:I224),AVERAGE(E224:F224))/45</f>
        <v>0.34444444444444444</v>
      </c>
      <c r="H224" t="s">
        <v>69</v>
      </c>
      <c r="I224" t="s">
        <v>69</v>
      </c>
      <c r="J224">
        <v>2024</v>
      </c>
      <c r="K224" t="s">
        <v>64</v>
      </c>
      <c r="L224" t="s">
        <v>87</v>
      </c>
      <c r="M224" t="s">
        <v>83</v>
      </c>
      <c r="N224" t="s">
        <v>20</v>
      </c>
      <c r="P224" t="s">
        <v>117</v>
      </c>
      <c r="Q224" t="s">
        <v>43</v>
      </c>
      <c r="R224" t="s">
        <v>62</v>
      </c>
      <c r="S224" t="s">
        <v>63</v>
      </c>
      <c r="T224" t="s">
        <v>47</v>
      </c>
    </row>
    <row r="225" spans="1:20" hidden="1" x14ac:dyDescent="0.2">
      <c r="A225" t="s">
        <v>57</v>
      </c>
      <c r="B225" t="s">
        <v>58</v>
      </c>
      <c r="C225" t="s">
        <v>90</v>
      </c>
      <c r="D225" s="25">
        <v>45681</v>
      </c>
      <c r="E225">
        <v>14</v>
      </c>
      <c r="F225">
        <v>15</v>
      </c>
      <c r="G225" s="26">
        <f>IF(ISNUMBER(H225),AVERAGE(H225:I225),AVERAGE(E225:F225))/45</f>
        <v>0.33333333333333331</v>
      </c>
      <c r="H225">
        <v>15</v>
      </c>
      <c r="I225">
        <v>15</v>
      </c>
      <c r="J225">
        <v>2024</v>
      </c>
      <c r="K225" t="s">
        <v>91</v>
      </c>
      <c r="L225" t="s">
        <v>87</v>
      </c>
      <c r="M225" t="s">
        <v>83</v>
      </c>
      <c r="N225" t="s">
        <v>20</v>
      </c>
      <c r="P225" t="s">
        <v>117</v>
      </c>
      <c r="Q225" t="s">
        <v>43</v>
      </c>
      <c r="R225" t="s">
        <v>62</v>
      </c>
      <c r="S225" t="s">
        <v>63</v>
      </c>
      <c r="T225" t="s">
        <v>47</v>
      </c>
    </row>
    <row r="226" spans="1:20" hidden="1" x14ac:dyDescent="0.2">
      <c r="A226" t="s">
        <v>57</v>
      </c>
      <c r="B226" t="s">
        <v>58</v>
      </c>
      <c r="C226" t="s">
        <v>90</v>
      </c>
      <c r="D226" s="25">
        <v>45681</v>
      </c>
      <c r="E226">
        <v>12</v>
      </c>
      <c r="F226">
        <v>13</v>
      </c>
      <c r="G226" s="26">
        <f>IF(ISNUMBER(H226),AVERAGE(H226:I226),AVERAGE(E226:F226))/45</f>
        <v>0.27777777777777779</v>
      </c>
      <c r="H226" t="s">
        <v>69</v>
      </c>
      <c r="I226" t="s">
        <v>69</v>
      </c>
      <c r="J226">
        <v>2024</v>
      </c>
      <c r="K226" t="s">
        <v>93</v>
      </c>
      <c r="L226" t="s">
        <v>87</v>
      </c>
      <c r="M226" t="s">
        <v>83</v>
      </c>
      <c r="N226" t="s">
        <v>20</v>
      </c>
      <c r="P226" t="s">
        <v>117</v>
      </c>
      <c r="Q226" t="s">
        <v>43</v>
      </c>
      <c r="R226" t="s">
        <v>62</v>
      </c>
      <c r="S226" t="s">
        <v>63</v>
      </c>
      <c r="T226" t="s">
        <v>47</v>
      </c>
    </row>
    <row r="227" spans="1:20" x14ac:dyDescent="0.2">
      <c r="A227" t="s">
        <v>57</v>
      </c>
      <c r="B227" t="s">
        <v>58</v>
      </c>
      <c r="C227" t="s">
        <v>19</v>
      </c>
      <c r="D227" s="25">
        <v>45681</v>
      </c>
      <c r="E227">
        <v>18.95</v>
      </c>
      <c r="F227">
        <v>22.95</v>
      </c>
      <c r="G227" s="26">
        <f>IF(ISNUMBER(H227),AVERAGE(H227:I227),AVERAGE(E227:F227))/65</f>
        <v>0.30692307692307691</v>
      </c>
      <c r="H227">
        <v>18.95</v>
      </c>
      <c r="I227">
        <v>20.95</v>
      </c>
      <c r="J227">
        <v>2024</v>
      </c>
      <c r="K227" t="s">
        <v>59</v>
      </c>
      <c r="L227" t="s">
        <v>87</v>
      </c>
      <c r="M227" t="s">
        <v>83</v>
      </c>
      <c r="N227" t="s">
        <v>20</v>
      </c>
      <c r="O227" t="s">
        <v>61</v>
      </c>
      <c r="P227" t="s">
        <v>117</v>
      </c>
      <c r="Q227" t="s">
        <v>43</v>
      </c>
      <c r="R227" t="s">
        <v>62</v>
      </c>
      <c r="S227" t="s">
        <v>63</v>
      </c>
      <c r="T227" t="s">
        <v>47</v>
      </c>
    </row>
    <row r="228" spans="1:20" x14ac:dyDescent="0.2">
      <c r="A228" t="s">
        <v>57</v>
      </c>
      <c r="B228" t="s">
        <v>58</v>
      </c>
      <c r="C228" t="s">
        <v>19</v>
      </c>
      <c r="D228" s="25">
        <v>45681</v>
      </c>
      <c r="E228">
        <v>18.95</v>
      </c>
      <c r="F228">
        <v>22.95</v>
      </c>
      <c r="G228" s="26">
        <f>IF(ISNUMBER(H228),AVERAGE(H228:I228),AVERAGE(E228:F228))/65</f>
        <v>0.30692307692307691</v>
      </c>
      <c r="H228">
        <v>18.95</v>
      </c>
      <c r="I228">
        <v>20.95</v>
      </c>
      <c r="J228">
        <v>2024</v>
      </c>
      <c r="K228" t="s">
        <v>65</v>
      </c>
      <c r="L228" t="s">
        <v>87</v>
      </c>
      <c r="M228" t="s">
        <v>83</v>
      </c>
      <c r="N228" t="s">
        <v>20</v>
      </c>
      <c r="O228" t="s">
        <v>61</v>
      </c>
      <c r="P228" t="s">
        <v>117</v>
      </c>
      <c r="Q228" t="s">
        <v>43</v>
      </c>
      <c r="R228" t="s">
        <v>62</v>
      </c>
      <c r="S228" t="s">
        <v>63</v>
      </c>
      <c r="T228" t="s">
        <v>47</v>
      </c>
    </row>
    <row r="229" spans="1:20" x14ac:dyDescent="0.2">
      <c r="A229" t="s">
        <v>57</v>
      </c>
      <c r="B229" t="s">
        <v>58</v>
      </c>
      <c r="C229" t="s">
        <v>19</v>
      </c>
      <c r="D229" s="25">
        <v>45681</v>
      </c>
      <c r="E229">
        <v>17.95</v>
      </c>
      <c r="F229">
        <v>22.95</v>
      </c>
      <c r="G229" s="26">
        <f>IF(ISNUMBER(H229),AVERAGE(H229:I229),AVERAGE(E229:F229))/65</f>
        <v>0.30692307692307691</v>
      </c>
      <c r="H229">
        <v>18.95</v>
      </c>
      <c r="I229">
        <v>20.95</v>
      </c>
      <c r="J229">
        <v>2024</v>
      </c>
      <c r="K229" t="s">
        <v>64</v>
      </c>
      <c r="L229" t="s">
        <v>87</v>
      </c>
      <c r="M229" t="s">
        <v>83</v>
      </c>
      <c r="N229" t="s">
        <v>20</v>
      </c>
      <c r="O229" t="s">
        <v>61</v>
      </c>
      <c r="P229" t="s">
        <v>117</v>
      </c>
      <c r="Q229" t="s">
        <v>43</v>
      </c>
      <c r="R229" t="s">
        <v>62</v>
      </c>
      <c r="S229" t="s">
        <v>63</v>
      </c>
      <c r="T229" t="s">
        <v>47</v>
      </c>
    </row>
    <row r="230" spans="1:20" x14ac:dyDescent="0.2">
      <c r="A230" t="s">
        <v>57</v>
      </c>
      <c r="B230" t="s">
        <v>18</v>
      </c>
      <c r="C230" t="s">
        <v>19</v>
      </c>
      <c r="D230" s="25">
        <v>45684</v>
      </c>
      <c r="E230">
        <v>180</v>
      </c>
      <c r="F230">
        <v>217</v>
      </c>
      <c r="G230" s="26">
        <f>IF(ISNUMBER(H230),AVERAGE(H230:I230),AVERAGE(E230:F230))/700</f>
        <v>0.29285714285714287</v>
      </c>
      <c r="H230">
        <v>200</v>
      </c>
      <c r="I230">
        <v>210</v>
      </c>
      <c r="J230">
        <v>2024</v>
      </c>
      <c r="K230" t="s">
        <v>42</v>
      </c>
      <c r="L230" t="s">
        <v>87</v>
      </c>
      <c r="M230" t="s">
        <v>51</v>
      </c>
      <c r="N230" t="s">
        <v>20</v>
      </c>
      <c r="O230" t="s">
        <v>61</v>
      </c>
      <c r="P230" t="s">
        <v>116</v>
      </c>
      <c r="Q230" t="s">
        <v>43</v>
      </c>
      <c r="R230" t="s">
        <v>62</v>
      </c>
      <c r="S230" t="s">
        <v>63</v>
      </c>
      <c r="T230" t="s">
        <v>47</v>
      </c>
    </row>
    <row r="231" spans="1:20" x14ac:dyDescent="0.2">
      <c r="A231" t="s">
        <v>57</v>
      </c>
      <c r="B231" t="s">
        <v>18</v>
      </c>
      <c r="C231" t="s">
        <v>19</v>
      </c>
      <c r="D231" s="25">
        <v>45684</v>
      </c>
      <c r="E231">
        <v>180</v>
      </c>
      <c r="F231">
        <v>217</v>
      </c>
      <c r="G231" s="26">
        <f>IF(ISNUMBER(H231),AVERAGE(H231:I231),AVERAGE(E231:F231))/700</f>
        <v>0.29285714285714287</v>
      </c>
      <c r="H231">
        <v>200</v>
      </c>
      <c r="I231">
        <v>210</v>
      </c>
      <c r="J231">
        <v>2024</v>
      </c>
      <c r="K231" t="s">
        <v>21</v>
      </c>
      <c r="L231" t="s">
        <v>87</v>
      </c>
      <c r="M231" t="s">
        <v>51</v>
      </c>
      <c r="N231" t="s">
        <v>20</v>
      </c>
      <c r="O231" t="s">
        <v>61</v>
      </c>
      <c r="P231" t="s">
        <v>116</v>
      </c>
      <c r="Q231" t="s">
        <v>43</v>
      </c>
      <c r="R231" t="s">
        <v>62</v>
      </c>
      <c r="S231" t="s">
        <v>63</v>
      </c>
      <c r="T231" t="s">
        <v>47</v>
      </c>
    </row>
    <row r="232" spans="1:20" x14ac:dyDescent="0.2">
      <c r="A232" t="s">
        <v>57</v>
      </c>
      <c r="B232" t="s">
        <v>18</v>
      </c>
      <c r="C232" t="s">
        <v>19</v>
      </c>
      <c r="D232" s="25">
        <v>45684</v>
      </c>
      <c r="E232">
        <v>175</v>
      </c>
      <c r="F232">
        <v>200</v>
      </c>
      <c r="G232" s="26">
        <f>IF(ISNUMBER(H232),AVERAGE(H232:I232),AVERAGE(E232:F232))/700</f>
        <v>0.26428571428571429</v>
      </c>
      <c r="H232">
        <v>180</v>
      </c>
      <c r="I232">
        <v>190</v>
      </c>
      <c r="J232">
        <v>2024</v>
      </c>
      <c r="K232" t="s">
        <v>56</v>
      </c>
      <c r="L232" t="s">
        <v>87</v>
      </c>
      <c r="M232" t="s">
        <v>51</v>
      </c>
      <c r="N232" t="s">
        <v>20</v>
      </c>
      <c r="O232" t="s">
        <v>102</v>
      </c>
      <c r="P232" t="s">
        <v>116</v>
      </c>
      <c r="Q232" t="s">
        <v>43</v>
      </c>
      <c r="R232" t="s">
        <v>62</v>
      </c>
      <c r="S232" t="s">
        <v>63</v>
      </c>
      <c r="T232" t="s">
        <v>47</v>
      </c>
    </row>
    <row r="233" spans="1:20" hidden="1" x14ac:dyDescent="0.2">
      <c r="A233" t="s">
        <v>57</v>
      </c>
      <c r="B233" t="s">
        <v>58</v>
      </c>
      <c r="C233" t="s">
        <v>90</v>
      </c>
      <c r="D233" s="25">
        <v>45684</v>
      </c>
      <c r="E233">
        <v>15</v>
      </c>
      <c r="F233">
        <v>16</v>
      </c>
      <c r="G233" s="26">
        <f>IF(ISNUMBER(H233),AVERAGE(H233:I233),AVERAGE(E233:F233))/45</f>
        <v>0.34444444444444444</v>
      </c>
      <c r="H233" t="s">
        <v>69</v>
      </c>
      <c r="I233" t="s">
        <v>69</v>
      </c>
      <c r="J233">
        <v>2024</v>
      </c>
      <c r="K233" t="s">
        <v>64</v>
      </c>
      <c r="L233" t="s">
        <v>87</v>
      </c>
      <c r="M233" t="s">
        <v>51</v>
      </c>
      <c r="N233" t="s">
        <v>20</v>
      </c>
      <c r="P233" t="s">
        <v>116</v>
      </c>
      <c r="Q233" t="s">
        <v>43</v>
      </c>
      <c r="R233" t="s">
        <v>62</v>
      </c>
      <c r="S233" t="s">
        <v>63</v>
      </c>
      <c r="T233" t="s">
        <v>47</v>
      </c>
    </row>
    <row r="234" spans="1:20" hidden="1" x14ac:dyDescent="0.2">
      <c r="A234" t="s">
        <v>57</v>
      </c>
      <c r="B234" t="s">
        <v>58</v>
      </c>
      <c r="C234" t="s">
        <v>90</v>
      </c>
      <c r="D234" s="25">
        <v>45684</v>
      </c>
      <c r="E234">
        <v>14</v>
      </c>
      <c r="F234">
        <v>15</v>
      </c>
      <c r="G234" s="26">
        <f>IF(ISNUMBER(H234),AVERAGE(H234:I234),AVERAGE(E234:F234))/45</f>
        <v>0.33333333333333331</v>
      </c>
      <c r="H234">
        <v>15</v>
      </c>
      <c r="I234">
        <v>15</v>
      </c>
      <c r="J234">
        <v>2024</v>
      </c>
      <c r="K234" t="s">
        <v>91</v>
      </c>
      <c r="L234" t="s">
        <v>87</v>
      </c>
      <c r="M234" t="s">
        <v>51</v>
      </c>
      <c r="N234" t="s">
        <v>20</v>
      </c>
      <c r="P234" t="s">
        <v>116</v>
      </c>
      <c r="Q234" t="s">
        <v>43</v>
      </c>
      <c r="R234" t="s">
        <v>62</v>
      </c>
      <c r="S234" t="s">
        <v>63</v>
      </c>
      <c r="T234" t="s">
        <v>47</v>
      </c>
    </row>
    <row r="235" spans="1:20" hidden="1" x14ac:dyDescent="0.2">
      <c r="A235" t="s">
        <v>57</v>
      </c>
      <c r="B235" t="s">
        <v>58</v>
      </c>
      <c r="C235" t="s">
        <v>90</v>
      </c>
      <c r="D235" s="25">
        <v>45684</v>
      </c>
      <c r="E235">
        <v>12</v>
      </c>
      <c r="F235">
        <v>13</v>
      </c>
      <c r="G235" s="26">
        <f>IF(ISNUMBER(H235),AVERAGE(H235:I235),AVERAGE(E235:F235))/45</f>
        <v>0.27777777777777779</v>
      </c>
      <c r="H235" t="s">
        <v>69</v>
      </c>
      <c r="I235" t="s">
        <v>69</v>
      </c>
      <c r="J235">
        <v>2024</v>
      </c>
      <c r="K235" t="s">
        <v>93</v>
      </c>
      <c r="L235" t="s">
        <v>87</v>
      </c>
      <c r="M235" t="s">
        <v>51</v>
      </c>
      <c r="N235" t="s">
        <v>20</v>
      </c>
      <c r="P235" t="s">
        <v>116</v>
      </c>
      <c r="Q235" t="s">
        <v>43</v>
      </c>
      <c r="R235" t="s">
        <v>62</v>
      </c>
      <c r="S235" t="s">
        <v>63</v>
      </c>
      <c r="T235" t="s">
        <v>47</v>
      </c>
    </row>
    <row r="236" spans="1:20" x14ac:dyDescent="0.2">
      <c r="A236" t="s">
        <v>57</v>
      </c>
      <c r="B236" t="s">
        <v>58</v>
      </c>
      <c r="C236" t="s">
        <v>19</v>
      </c>
      <c r="D236" s="25">
        <v>45684</v>
      </c>
      <c r="E236">
        <v>18.95</v>
      </c>
      <c r="F236">
        <v>22.95</v>
      </c>
      <c r="G236" s="26">
        <f>IF(ISNUMBER(H236),AVERAGE(H236:I236),AVERAGE(E236:F236))/65</f>
        <v>0.30692307692307691</v>
      </c>
      <c r="H236">
        <v>18.95</v>
      </c>
      <c r="I236">
        <v>20.95</v>
      </c>
      <c r="J236">
        <v>2024</v>
      </c>
      <c r="K236" t="s">
        <v>65</v>
      </c>
      <c r="L236" t="s">
        <v>87</v>
      </c>
      <c r="M236" t="s">
        <v>51</v>
      </c>
      <c r="N236" t="s">
        <v>20</v>
      </c>
      <c r="O236" t="s">
        <v>61</v>
      </c>
      <c r="P236" t="s">
        <v>116</v>
      </c>
      <c r="Q236" t="s">
        <v>43</v>
      </c>
      <c r="R236" t="s">
        <v>62</v>
      </c>
      <c r="S236" t="s">
        <v>63</v>
      </c>
      <c r="T236" t="s">
        <v>47</v>
      </c>
    </row>
    <row r="237" spans="1:20" x14ac:dyDescent="0.2">
      <c r="A237" t="s">
        <v>57</v>
      </c>
      <c r="B237" t="s">
        <v>58</v>
      </c>
      <c r="C237" t="s">
        <v>19</v>
      </c>
      <c r="D237" s="25">
        <v>45684</v>
      </c>
      <c r="E237">
        <v>18.95</v>
      </c>
      <c r="F237">
        <v>22.95</v>
      </c>
      <c r="G237" s="26">
        <f>IF(ISNUMBER(H237),AVERAGE(H237:I237),AVERAGE(E237:F237))/65</f>
        <v>0.30692307692307691</v>
      </c>
      <c r="H237">
        <v>18.95</v>
      </c>
      <c r="I237">
        <v>20.95</v>
      </c>
      <c r="J237">
        <v>2024</v>
      </c>
      <c r="K237" t="s">
        <v>59</v>
      </c>
      <c r="L237" t="s">
        <v>87</v>
      </c>
      <c r="M237" t="s">
        <v>51</v>
      </c>
      <c r="N237" t="s">
        <v>20</v>
      </c>
      <c r="O237" t="s">
        <v>61</v>
      </c>
      <c r="P237" t="s">
        <v>116</v>
      </c>
      <c r="Q237" t="s">
        <v>43</v>
      </c>
      <c r="R237" t="s">
        <v>62</v>
      </c>
      <c r="S237" t="s">
        <v>63</v>
      </c>
      <c r="T237" t="s">
        <v>47</v>
      </c>
    </row>
    <row r="238" spans="1:20" x14ac:dyDescent="0.2">
      <c r="A238" t="s">
        <v>57</v>
      </c>
      <c r="B238" t="s">
        <v>58</v>
      </c>
      <c r="C238" t="s">
        <v>19</v>
      </c>
      <c r="D238" s="25">
        <v>45684</v>
      </c>
      <c r="E238">
        <v>17.95</v>
      </c>
      <c r="F238">
        <v>22.95</v>
      </c>
      <c r="G238" s="26">
        <f>IF(ISNUMBER(H238),AVERAGE(H238:I238),AVERAGE(E238:F238))/65</f>
        <v>0.29153846153846152</v>
      </c>
      <c r="H238">
        <v>17.95</v>
      </c>
      <c r="I238">
        <v>19.95</v>
      </c>
      <c r="J238">
        <v>2024</v>
      </c>
      <c r="K238" t="s">
        <v>64</v>
      </c>
      <c r="L238" t="s">
        <v>87</v>
      </c>
      <c r="M238" t="s">
        <v>51</v>
      </c>
      <c r="N238" t="s">
        <v>20</v>
      </c>
      <c r="P238" t="s">
        <v>116</v>
      </c>
      <c r="Q238" t="s">
        <v>43</v>
      </c>
      <c r="R238" t="s">
        <v>62</v>
      </c>
      <c r="S238" t="s">
        <v>63</v>
      </c>
      <c r="T238" t="s">
        <v>47</v>
      </c>
    </row>
    <row r="239" spans="1:20" x14ac:dyDescent="0.2">
      <c r="A239" t="s">
        <v>57</v>
      </c>
      <c r="B239" t="s">
        <v>18</v>
      </c>
      <c r="C239" t="s">
        <v>19</v>
      </c>
      <c r="D239" s="25">
        <v>45685</v>
      </c>
      <c r="E239">
        <v>175</v>
      </c>
      <c r="F239">
        <v>200</v>
      </c>
      <c r="G239" s="26">
        <f>IF(ISNUMBER(H239),AVERAGE(H239:I239),AVERAGE(E239:F239))/700</f>
        <v>0.26071428571428573</v>
      </c>
      <c r="H239">
        <v>180</v>
      </c>
      <c r="I239">
        <v>185</v>
      </c>
      <c r="J239">
        <v>2024</v>
      </c>
      <c r="K239" t="s">
        <v>56</v>
      </c>
      <c r="L239" t="s">
        <v>87</v>
      </c>
      <c r="M239" t="s">
        <v>51</v>
      </c>
      <c r="N239" t="s">
        <v>20</v>
      </c>
      <c r="O239" t="s">
        <v>102</v>
      </c>
      <c r="P239" t="s">
        <v>45</v>
      </c>
      <c r="Q239" t="s">
        <v>43</v>
      </c>
      <c r="R239" t="s">
        <v>62</v>
      </c>
      <c r="S239" t="s">
        <v>63</v>
      </c>
      <c r="T239" t="s">
        <v>47</v>
      </c>
    </row>
    <row r="240" spans="1:20" x14ac:dyDescent="0.2">
      <c r="A240" t="s">
        <v>57</v>
      </c>
      <c r="B240" t="s">
        <v>18</v>
      </c>
      <c r="C240" t="s">
        <v>19</v>
      </c>
      <c r="D240" s="25">
        <v>45685</v>
      </c>
      <c r="E240">
        <v>175</v>
      </c>
      <c r="F240">
        <v>210</v>
      </c>
      <c r="G240" s="26">
        <f>IF(ISNUMBER(H240),AVERAGE(H240:I240),AVERAGE(E240:F240))/700</f>
        <v>0.28285714285714286</v>
      </c>
      <c r="H240">
        <v>196</v>
      </c>
      <c r="I240">
        <v>200</v>
      </c>
      <c r="J240">
        <v>2024</v>
      </c>
      <c r="K240" t="s">
        <v>21</v>
      </c>
      <c r="L240" t="s">
        <v>87</v>
      </c>
      <c r="M240" t="s">
        <v>51</v>
      </c>
      <c r="N240" t="s">
        <v>20</v>
      </c>
      <c r="O240" t="s">
        <v>61</v>
      </c>
      <c r="P240" t="s">
        <v>45</v>
      </c>
      <c r="Q240" t="s">
        <v>43</v>
      </c>
      <c r="R240" t="s">
        <v>62</v>
      </c>
      <c r="S240" t="s">
        <v>63</v>
      </c>
      <c r="T240" t="s">
        <v>47</v>
      </c>
    </row>
    <row r="241" spans="1:20" x14ac:dyDescent="0.2">
      <c r="A241" t="s">
        <v>57</v>
      </c>
      <c r="B241" t="s">
        <v>18</v>
      </c>
      <c r="C241" t="s">
        <v>19</v>
      </c>
      <c r="D241" s="25">
        <v>45685</v>
      </c>
      <c r="E241">
        <v>175</v>
      </c>
      <c r="F241">
        <v>210</v>
      </c>
      <c r="G241" s="26">
        <f>IF(ISNUMBER(H241),AVERAGE(H241:I241),AVERAGE(E241:F241))/700</f>
        <v>0.2857142857142857</v>
      </c>
      <c r="H241">
        <v>200</v>
      </c>
      <c r="I241">
        <v>200</v>
      </c>
      <c r="J241">
        <v>2024</v>
      </c>
      <c r="K241" t="s">
        <v>42</v>
      </c>
      <c r="L241" t="s">
        <v>87</v>
      </c>
      <c r="M241" t="s">
        <v>51</v>
      </c>
      <c r="N241" t="s">
        <v>20</v>
      </c>
      <c r="O241" t="s">
        <v>61</v>
      </c>
      <c r="P241" t="s">
        <v>45</v>
      </c>
      <c r="Q241" t="s">
        <v>43</v>
      </c>
      <c r="R241" t="s">
        <v>62</v>
      </c>
      <c r="S241" t="s">
        <v>63</v>
      </c>
      <c r="T241" t="s">
        <v>47</v>
      </c>
    </row>
    <row r="242" spans="1:20" hidden="1" x14ac:dyDescent="0.2">
      <c r="A242" t="s">
        <v>57</v>
      </c>
      <c r="B242" t="s">
        <v>58</v>
      </c>
      <c r="C242" t="s">
        <v>90</v>
      </c>
      <c r="D242" s="25">
        <v>45685</v>
      </c>
      <c r="E242">
        <v>14</v>
      </c>
      <c r="F242">
        <v>15</v>
      </c>
      <c r="G242" s="26">
        <f>IF(ISNUMBER(H242),AVERAGE(H242:I242),AVERAGE(E242:F242))/45</f>
        <v>0.32222222222222224</v>
      </c>
      <c r="H242" t="s">
        <v>69</v>
      </c>
      <c r="I242" t="s">
        <v>69</v>
      </c>
      <c r="J242">
        <v>2024</v>
      </c>
      <c r="K242" t="s">
        <v>64</v>
      </c>
      <c r="L242" t="s">
        <v>87</v>
      </c>
      <c r="M242" t="s">
        <v>51</v>
      </c>
      <c r="N242" t="s">
        <v>20</v>
      </c>
      <c r="O242" t="s">
        <v>61</v>
      </c>
      <c r="P242" t="s">
        <v>45</v>
      </c>
      <c r="Q242" t="s">
        <v>43</v>
      </c>
      <c r="R242" t="s">
        <v>62</v>
      </c>
      <c r="S242" t="s">
        <v>63</v>
      </c>
      <c r="T242" t="s">
        <v>47</v>
      </c>
    </row>
    <row r="243" spans="1:20" hidden="1" x14ac:dyDescent="0.2">
      <c r="A243" t="s">
        <v>57</v>
      </c>
      <c r="B243" t="s">
        <v>58</v>
      </c>
      <c r="C243" t="s">
        <v>90</v>
      </c>
      <c r="D243" s="25">
        <v>45685</v>
      </c>
      <c r="E243">
        <v>11</v>
      </c>
      <c r="F243">
        <v>14.95</v>
      </c>
      <c r="G243" s="26">
        <f>IF(ISNUMBER(H243),AVERAGE(H243:I243),AVERAGE(E243:F243))/45</f>
        <v>0.27777777777777779</v>
      </c>
      <c r="H243">
        <v>12</v>
      </c>
      <c r="I243">
        <v>13</v>
      </c>
      <c r="J243">
        <v>2024</v>
      </c>
      <c r="K243" t="s">
        <v>91</v>
      </c>
      <c r="L243" t="s">
        <v>87</v>
      </c>
      <c r="M243" t="s">
        <v>51</v>
      </c>
      <c r="N243" t="s">
        <v>20</v>
      </c>
      <c r="P243" t="s">
        <v>45</v>
      </c>
      <c r="Q243" t="s">
        <v>43</v>
      </c>
      <c r="R243" t="s">
        <v>62</v>
      </c>
      <c r="S243" t="s">
        <v>63</v>
      </c>
      <c r="T243" t="s">
        <v>47</v>
      </c>
    </row>
    <row r="244" spans="1:20" hidden="1" x14ac:dyDescent="0.2">
      <c r="A244" t="s">
        <v>57</v>
      </c>
      <c r="B244" t="s">
        <v>58</v>
      </c>
      <c r="C244" t="s">
        <v>90</v>
      </c>
      <c r="D244" s="25">
        <v>45685</v>
      </c>
      <c r="E244">
        <v>9</v>
      </c>
      <c r="F244">
        <v>12.95</v>
      </c>
      <c r="G244" s="26">
        <f>IF(ISNUMBER(H244),AVERAGE(H244:I244),AVERAGE(E244:F244))/45</f>
        <v>0.24444444444444444</v>
      </c>
      <c r="H244">
        <v>10</v>
      </c>
      <c r="I244">
        <v>12</v>
      </c>
      <c r="J244">
        <v>2024</v>
      </c>
      <c r="K244" t="s">
        <v>93</v>
      </c>
      <c r="L244" t="s">
        <v>87</v>
      </c>
      <c r="M244" t="s">
        <v>51</v>
      </c>
      <c r="N244" t="s">
        <v>20</v>
      </c>
      <c r="P244" t="s">
        <v>45</v>
      </c>
      <c r="Q244" t="s">
        <v>43</v>
      </c>
      <c r="R244" t="s">
        <v>62</v>
      </c>
      <c r="S244" t="s">
        <v>63</v>
      </c>
      <c r="T244" t="s">
        <v>47</v>
      </c>
    </row>
    <row r="245" spans="1:20" x14ac:dyDescent="0.2">
      <c r="A245" t="s">
        <v>57</v>
      </c>
      <c r="B245" t="s">
        <v>58</v>
      </c>
      <c r="C245" t="s">
        <v>19</v>
      </c>
      <c r="D245" s="25">
        <v>45685</v>
      </c>
      <c r="E245">
        <v>18</v>
      </c>
      <c r="F245">
        <v>20.95</v>
      </c>
      <c r="G245" s="26">
        <f>IF(ISNUMBER(H245),AVERAGE(H245:I245),AVERAGE(E245:F245))/65</f>
        <v>0.29961538461538462</v>
      </c>
      <c r="H245">
        <v>18.95</v>
      </c>
      <c r="I245">
        <v>20</v>
      </c>
      <c r="J245">
        <v>2024</v>
      </c>
      <c r="K245" t="s">
        <v>65</v>
      </c>
      <c r="L245" t="s">
        <v>87</v>
      </c>
      <c r="M245" t="s">
        <v>51</v>
      </c>
      <c r="N245" t="s">
        <v>20</v>
      </c>
      <c r="O245" t="s">
        <v>61</v>
      </c>
      <c r="P245" t="s">
        <v>45</v>
      </c>
      <c r="Q245" t="s">
        <v>43</v>
      </c>
      <c r="R245" t="s">
        <v>62</v>
      </c>
      <c r="S245" t="s">
        <v>63</v>
      </c>
      <c r="T245" t="s">
        <v>47</v>
      </c>
    </row>
    <row r="246" spans="1:20" x14ac:dyDescent="0.2">
      <c r="A246" t="s">
        <v>57</v>
      </c>
      <c r="B246" t="s">
        <v>58</v>
      </c>
      <c r="C246" t="s">
        <v>19</v>
      </c>
      <c r="D246" s="25">
        <v>45685</v>
      </c>
      <c r="E246">
        <v>18</v>
      </c>
      <c r="F246">
        <v>20.95</v>
      </c>
      <c r="G246" s="26">
        <f>IF(ISNUMBER(H246),AVERAGE(H246:I246),AVERAGE(E246:F246))/65</f>
        <v>0.29961538461538462</v>
      </c>
      <c r="H246">
        <v>18.95</v>
      </c>
      <c r="I246">
        <v>20</v>
      </c>
      <c r="J246">
        <v>2024</v>
      </c>
      <c r="K246" t="s">
        <v>59</v>
      </c>
      <c r="L246" t="s">
        <v>87</v>
      </c>
      <c r="M246" t="s">
        <v>51</v>
      </c>
      <c r="N246" t="s">
        <v>20</v>
      </c>
      <c r="O246" t="s">
        <v>61</v>
      </c>
      <c r="P246" t="s">
        <v>45</v>
      </c>
      <c r="Q246" t="s">
        <v>43</v>
      </c>
      <c r="R246" t="s">
        <v>62</v>
      </c>
      <c r="S246" t="s">
        <v>63</v>
      </c>
      <c r="T246" t="s">
        <v>47</v>
      </c>
    </row>
    <row r="247" spans="1:20" x14ac:dyDescent="0.2">
      <c r="A247" t="s">
        <v>57</v>
      </c>
      <c r="B247" t="s">
        <v>58</v>
      </c>
      <c r="C247" t="s">
        <v>19</v>
      </c>
      <c r="D247" s="25">
        <v>45685</v>
      </c>
      <c r="E247">
        <v>16</v>
      </c>
      <c r="F247">
        <v>20</v>
      </c>
      <c r="G247" s="26">
        <f>IF(ISNUMBER(H247),AVERAGE(H247:I247),AVERAGE(E247:F247))/65</f>
        <v>0.26884615384615385</v>
      </c>
      <c r="H247">
        <v>16.95</v>
      </c>
      <c r="I247">
        <v>18</v>
      </c>
      <c r="J247">
        <v>2024</v>
      </c>
      <c r="K247" t="s">
        <v>64</v>
      </c>
      <c r="L247" t="s">
        <v>87</v>
      </c>
      <c r="M247" t="s">
        <v>51</v>
      </c>
      <c r="N247" t="s">
        <v>20</v>
      </c>
      <c r="O247" t="s">
        <v>61</v>
      </c>
      <c r="P247" t="s">
        <v>45</v>
      </c>
      <c r="Q247" t="s">
        <v>43</v>
      </c>
      <c r="R247" t="s">
        <v>62</v>
      </c>
      <c r="S247" t="s">
        <v>63</v>
      </c>
      <c r="T247" t="s">
        <v>47</v>
      </c>
    </row>
    <row r="248" spans="1:20" x14ac:dyDescent="0.2">
      <c r="A248" t="s">
        <v>57</v>
      </c>
      <c r="B248" t="s">
        <v>18</v>
      </c>
      <c r="C248" t="s">
        <v>19</v>
      </c>
      <c r="D248" s="25">
        <v>45686</v>
      </c>
      <c r="E248">
        <v>170</v>
      </c>
      <c r="F248">
        <v>210</v>
      </c>
      <c r="G248" s="26">
        <f>IF(ISNUMBER(H248),AVERAGE(H248:I248),AVERAGE(E248:F248))/700</f>
        <v>0.27214285714285713</v>
      </c>
      <c r="H248">
        <v>185</v>
      </c>
      <c r="I248">
        <v>196</v>
      </c>
      <c r="J248">
        <v>2024</v>
      </c>
      <c r="K248" t="s">
        <v>21</v>
      </c>
      <c r="L248" t="s">
        <v>87</v>
      </c>
      <c r="M248" t="s">
        <v>51</v>
      </c>
      <c r="N248" t="s">
        <v>20</v>
      </c>
      <c r="O248" t="s">
        <v>61</v>
      </c>
      <c r="P248" t="s">
        <v>118</v>
      </c>
      <c r="Q248" t="s">
        <v>43</v>
      </c>
      <c r="R248" t="s">
        <v>62</v>
      </c>
      <c r="S248" t="s">
        <v>63</v>
      </c>
      <c r="T248" t="s">
        <v>47</v>
      </c>
    </row>
    <row r="249" spans="1:20" x14ac:dyDescent="0.2">
      <c r="A249" t="s">
        <v>57</v>
      </c>
      <c r="B249" t="s">
        <v>18</v>
      </c>
      <c r="C249" t="s">
        <v>19</v>
      </c>
      <c r="D249" s="25">
        <v>45686</v>
      </c>
      <c r="E249">
        <v>170</v>
      </c>
      <c r="F249">
        <v>210</v>
      </c>
      <c r="G249" s="26">
        <f>IF(ISNUMBER(H249),AVERAGE(H249:I249),AVERAGE(E249:F249))/700</f>
        <v>0.27214285714285713</v>
      </c>
      <c r="H249">
        <v>185</v>
      </c>
      <c r="I249">
        <v>196</v>
      </c>
      <c r="J249">
        <v>2024</v>
      </c>
      <c r="K249" t="s">
        <v>42</v>
      </c>
      <c r="L249" t="s">
        <v>87</v>
      </c>
      <c r="M249" t="s">
        <v>51</v>
      </c>
      <c r="N249" t="s">
        <v>20</v>
      </c>
      <c r="O249" t="s">
        <v>61</v>
      </c>
      <c r="P249" t="s">
        <v>118</v>
      </c>
      <c r="Q249" t="s">
        <v>43</v>
      </c>
      <c r="R249" t="s">
        <v>62</v>
      </c>
      <c r="S249" t="s">
        <v>63</v>
      </c>
      <c r="T249" t="s">
        <v>47</v>
      </c>
    </row>
    <row r="250" spans="1:20" x14ac:dyDescent="0.2">
      <c r="A250" t="s">
        <v>57</v>
      </c>
      <c r="B250" t="s">
        <v>18</v>
      </c>
      <c r="C250" t="s">
        <v>19</v>
      </c>
      <c r="D250" s="25">
        <v>45686</v>
      </c>
      <c r="E250">
        <v>170</v>
      </c>
      <c r="F250">
        <v>196</v>
      </c>
      <c r="G250" s="26">
        <f>IF(ISNUMBER(H250),AVERAGE(H250:I250),AVERAGE(E250:F250))/700</f>
        <v>0.26071428571428573</v>
      </c>
      <c r="H250">
        <v>180</v>
      </c>
      <c r="I250">
        <v>185</v>
      </c>
      <c r="J250">
        <v>2024</v>
      </c>
      <c r="K250" t="s">
        <v>56</v>
      </c>
      <c r="L250" t="s">
        <v>87</v>
      </c>
      <c r="M250" t="s">
        <v>51</v>
      </c>
      <c r="N250" t="s">
        <v>20</v>
      </c>
      <c r="O250" t="s">
        <v>102</v>
      </c>
      <c r="P250" t="s">
        <v>118</v>
      </c>
      <c r="Q250" t="s">
        <v>43</v>
      </c>
      <c r="R250" t="s">
        <v>62</v>
      </c>
      <c r="S250" t="s">
        <v>63</v>
      </c>
      <c r="T250" t="s">
        <v>47</v>
      </c>
    </row>
    <row r="251" spans="1:20" hidden="1" x14ac:dyDescent="0.2">
      <c r="A251" t="s">
        <v>57</v>
      </c>
      <c r="B251" t="s">
        <v>58</v>
      </c>
      <c r="C251" t="s">
        <v>90</v>
      </c>
      <c r="D251" s="25">
        <v>45686</v>
      </c>
      <c r="E251">
        <v>12</v>
      </c>
      <c r="F251">
        <v>15</v>
      </c>
      <c r="G251" s="26">
        <f>IF(ISNUMBER(H251),AVERAGE(H251:I251),AVERAGE(E251:F251))/45</f>
        <v>0.27777777777777779</v>
      </c>
      <c r="H251">
        <v>12</v>
      </c>
      <c r="I251">
        <v>13</v>
      </c>
      <c r="J251">
        <v>2024</v>
      </c>
      <c r="K251" t="s">
        <v>91</v>
      </c>
      <c r="L251" t="s">
        <v>87</v>
      </c>
      <c r="M251" t="s">
        <v>51</v>
      </c>
      <c r="N251" t="s">
        <v>20</v>
      </c>
      <c r="P251" t="s">
        <v>118</v>
      </c>
      <c r="Q251" t="s">
        <v>43</v>
      </c>
      <c r="R251" t="s">
        <v>62</v>
      </c>
      <c r="S251" t="s">
        <v>63</v>
      </c>
      <c r="T251" t="s">
        <v>47</v>
      </c>
    </row>
    <row r="252" spans="1:20" hidden="1" x14ac:dyDescent="0.2">
      <c r="A252" t="s">
        <v>57</v>
      </c>
      <c r="B252" t="s">
        <v>58</v>
      </c>
      <c r="C252" t="s">
        <v>90</v>
      </c>
      <c r="D252" s="25">
        <v>45686</v>
      </c>
      <c r="E252">
        <v>12</v>
      </c>
      <c r="F252">
        <v>15</v>
      </c>
      <c r="G252" s="26">
        <f>IF(ISNUMBER(H252),AVERAGE(H252:I252),AVERAGE(E252:F252))/45</f>
        <v>0.3</v>
      </c>
      <c r="H252">
        <v>13</v>
      </c>
      <c r="I252">
        <v>14</v>
      </c>
      <c r="J252">
        <v>2024</v>
      </c>
      <c r="K252" t="s">
        <v>64</v>
      </c>
      <c r="L252" t="s">
        <v>87</v>
      </c>
      <c r="M252" t="s">
        <v>51</v>
      </c>
      <c r="N252" t="s">
        <v>20</v>
      </c>
      <c r="P252" t="s">
        <v>118</v>
      </c>
      <c r="Q252" t="s">
        <v>43</v>
      </c>
      <c r="R252" t="s">
        <v>62</v>
      </c>
      <c r="S252" t="s">
        <v>63</v>
      </c>
      <c r="T252" t="s">
        <v>47</v>
      </c>
    </row>
    <row r="253" spans="1:20" hidden="1" x14ac:dyDescent="0.2">
      <c r="A253" t="s">
        <v>57</v>
      </c>
      <c r="B253" t="s">
        <v>58</v>
      </c>
      <c r="C253" t="s">
        <v>90</v>
      </c>
      <c r="D253" s="25">
        <v>45686</v>
      </c>
      <c r="E253">
        <v>10</v>
      </c>
      <c r="F253">
        <v>13</v>
      </c>
      <c r="G253" s="26">
        <f>IF(ISNUMBER(H253),AVERAGE(H253:I253),AVERAGE(E253:F253))/45</f>
        <v>0.24444444444444444</v>
      </c>
      <c r="H253">
        <v>10</v>
      </c>
      <c r="I253">
        <v>12</v>
      </c>
      <c r="J253">
        <v>2024</v>
      </c>
      <c r="K253" t="s">
        <v>93</v>
      </c>
      <c r="L253" t="s">
        <v>87</v>
      </c>
      <c r="M253" t="s">
        <v>51</v>
      </c>
      <c r="N253" t="s">
        <v>20</v>
      </c>
      <c r="P253" t="s">
        <v>118</v>
      </c>
      <c r="Q253" t="s">
        <v>43</v>
      </c>
      <c r="R253" t="s">
        <v>62</v>
      </c>
      <c r="S253" t="s">
        <v>63</v>
      </c>
      <c r="T253" t="s">
        <v>47</v>
      </c>
    </row>
    <row r="254" spans="1:20" x14ac:dyDescent="0.2">
      <c r="A254" t="s">
        <v>57</v>
      </c>
      <c r="B254" t="s">
        <v>58</v>
      </c>
      <c r="C254" t="s">
        <v>19</v>
      </c>
      <c r="D254" s="25">
        <v>45686</v>
      </c>
      <c r="E254">
        <v>16</v>
      </c>
      <c r="F254">
        <v>20</v>
      </c>
      <c r="G254" s="26">
        <f>IF(ISNUMBER(H254),AVERAGE(H254:I254),AVERAGE(E254:F254))/65</f>
        <v>0.27615384615384614</v>
      </c>
      <c r="H254">
        <v>16.95</v>
      </c>
      <c r="I254">
        <v>18.95</v>
      </c>
      <c r="J254">
        <v>2024</v>
      </c>
      <c r="K254" t="s">
        <v>59</v>
      </c>
      <c r="L254" t="s">
        <v>87</v>
      </c>
      <c r="M254" t="s">
        <v>51</v>
      </c>
      <c r="N254" t="s">
        <v>20</v>
      </c>
      <c r="O254" t="s">
        <v>61</v>
      </c>
      <c r="P254" t="s">
        <v>118</v>
      </c>
      <c r="Q254" t="s">
        <v>43</v>
      </c>
      <c r="R254" t="s">
        <v>62</v>
      </c>
      <c r="S254" t="s">
        <v>63</v>
      </c>
      <c r="T254" t="s">
        <v>47</v>
      </c>
    </row>
    <row r="255" spans="1:20" x14ac:dyDescent="0.2">
      <c r="A255" t="s">
        <v>57</v>
      </c>
      <c r="B255" t="s">
        <v>58</v>
      </c>
      <c r="C255" t="s">
        <v>19</v>
      </c>
      <c r="D255" s="25">
        <v>45686</v>
      </c>
      <c r="E255">
        <v>16</v>
      </c>
      <c r="F255">
        <v>20</v>
      </c>
      <c r="G255" s="26">
        <f>IF(ISNUMBER(H255),AVERAGE(H255:I255),AVERAGE(E255:F255))/65</f>
        <v>0.27615384615384614</v>
      </c>
      <c r="H255">
        <v>16.95</v>
      </c>
      <c r="I255">
        <v>18.95</v>
      </c>
      <c r="J255">
        <v>2024</v>
      </c>
      <c r="K255" t="s">
        <v>65</v>
      </c>
      <c r="L255" t="s">
        <v>87</v>
      </c>
      <c r="M255" t="s">
        <v>51</v>
      </c>
      <c r="N255" t="s">
        <v>20</v>
      </c>
      <c r="O255" t="s">
        <v>61</v>
      </c>
      <c r="P255" t="s">
        <v>118</v>
      </c>
      <c r="Q255" t="s">
        <v>43</v>
      </c>
      <c r="R255" t="s">
        <v>62</v>
      </c>
      <c r="S255" t="s">
        <v>63</v>
      </c>
      <c r="T255" t="s">
        <v>47</v>
      </c>
    </row>
    <row r="256" spans="1:20" x14ac:dyDescent="0.2">
      <c r="A256" t="s">
        <v>57</v>
      </c>
      <c r="B256" t="s">
        <v>58</v>
      </c>
      <c r="C256" t="s">
        <v>19</v>
      </c>
      <c r="D256" s="25">
        <v>45686</v>
      </c>
      <c r="E256">
        <v>14.95</v>
      </c>
      <c r="F256">
        <v>18</v>
      </c>
      <c r="G256" s="26">
        <f>IF(ISNUMBER(H256),AVERAGE(H256:I256),AVERAGE(E256:F256))/65</f>
        <v>0.25307692307692309</v>
      </c>
      <c r="H256">
        <v>15.95</v>
      </c>
      <c r="I256">
        <v>16.95</v>
      </c>
      <c r="J256">
        <v>2024</v>
      </c>
      <c r="K256" t="s">
        <v>64</v>
      </c>
      <c r="L256" t="s">
        <v>87</v>
      </c>
      <c r="M256" t="s">
        <v>51</v>
      </c>
      <c r="N256" t="s">
        <v>20</v>
      </c>
      <c r="O256" t="s">
        <v>61</v>
      </c>
      <c r="P256" t="s">
        <v>118</v>
      </c>
      <c r="Q256" t="s">
        <v>43</v>
      </c>
      <c r="R256" t="s">
        <v>62</v>
      </c>
      <c r="S256" t="s">
        <v>63</v>
      </c>
      <c r="T256" t="s">
        <v>47</v>
      </c>
    </row>
    <row r="257" spans="1:20" x14ac:dyDescent="0.2">
      <c r="A257" t="s">
        <v>57</v>
      </c>
      <c r="B257" t="s">
        <v>18</v>
      </c>
      <c r="C257" t="s">
        <v>19</v>
      </c>
      <c r="D257" s="25">
        <v>45687</v>
      </c>
      <c r="E257">
        <v>170</v>
      </c>
      <c r="F257">
        <v>210</v>
      </c>
      <c r="G257" s="26">
        <f>IF(ISNUMBER(H257),AVERAGE(H257:I257),AVERAGE(E257:F257))/700</f>
        <v>0.27214285714285713</v>
      </c>
      <c r="H257">
        <v>185</v>
      </c>
      <c r="I257">
        <v>196</v>
      </c>
      <c r="J257">
        <v>2024</v>
      </c>
      <c r="K257" t="s">
        <v>42</v>
      </c>
      <c r="M257" t="s">
        <v>51</v>
      </c>
      <c r="N257" t="s">
        <v>20</v>
      </c>
      <c r="O257" t="s">
        <v>102</v>
      </c>
      <c r="P257" t="s">
        <v>132</v>
      </c>
      <c r="Q257" t="s">
        <v>43</v>
      </c>
      <c r="R257" t="s">
        <v>62</v>
      </c>
      <c r="S257" t="s">
        <v>63</v>
      </c>
      <c r="T257" t="s">
        <v>47</v>
      </c>
    </row>
    <row r="258" spans="1:20" x14ac:dyDescent="0.2">
      <c r="A258" t="s">
        <v>57</v>
      </c>
      <c r="B258" t="s">
        <v>18</v>
      </c>
      <c r="C258" t="s">
        <v>19</v>
      </c>
      <c r="D258" s="25">
        <v>45687</v>
      </c>
      <c r="E258">
        <v>170</v>
      </c>
      <c r="F258">
        <v>210</v>
      </c>
      <c r="G258" s="26">
        <f>IF(ISNUMBER(H258),AVERAGE(H258:I258),AVERAGE(E258:F258))/700</f>
        <v>0.27214285714285713</v>
      </c>
      <c r="H258">
        <v>185</v>
      </c>
      <c r="I258">
        <v>196</v>
      </c>
      <c r="J258">
        <v>2024</v>
      </c>
      <c r="K258" t="s">
        <v>21</v>
      </c>
      <c r="M258" t="s">
        <v>51</v>
      </c>
      <c r="N258" t="s">
        <v>20</v>
      </c>
      <c r="O258" t="s">
        <v>102</v>
      </c>
      <c r="P258" t="s">
        <v>132</v>
      </c>
      <c r="Q258" t="s">
        <v>43</v>
      </c>
      <c r="R258" t="s">
        <v>62</v>
      </c>
      <c r="S258" t="s">
        <v>63</v>
      </c>
      <c r="T258" t="s">
        <v>47</v>
      </c>
    </row>
    <row r="259" spans="1:20" x14ac:dyDescent="0.2">
      <c r="A259" t="s">
        <v>57</v>
      </c>
      <c r="B259" t="s">
        <v>18</v>
      </c>
      <c r="C259" t="s">
        <v>19</v>
      </c>
      <c r="D259" s="25">
        <v>45687</v>
      </c>
      <c r="E259">
        <v>170</v>
      </c>
      <c r="F259">
        <v>196</v>
      </c>
      <c r="G259" s="26">
        <f>IF(ISNUMBER(H259),AVERAGE(H259:I259),AVERAGE(E259:F259))/700</f>
        <v>0.26071428571428573</v>
      </c>
      <c r="H259">
        <v>180</v>
      </c>
      <c r="I259">
        <v>185</v>
      </c>
      <c r="J259">
        <v>2024</v>
      </c>
      <c r="K259" t="s">
        <v>56</v>
      </c>
      <c r="M259" t="s">
        <v>51</v>
      </c>
      <c r="N259" t="s">
        <v>20</v>
      </c>
      <c r="O259" t="s">
        <v>102</v>
      </c>
      <c r="P259" t="s">
        <v>132</v>
      </c>
      <c r="Q259" t="s">
        <v>43</v>
      </c>
      <c r="R259" t="s">
        <v>62</v>
      </c>
      <c r="S259" t="s">
        <v>63</v>
      </c>
      <c r="T259" t="s">
        <v>47</v>
      </c>
    </row>
    <row r="260" spans="1:20" hidden="1" x14ac:dyDescent="0.2">
      <c r="A260" t="s">
        <v>57</v>
      </c>
      <c r="B260" t="s">
        <v>58</v>
      </c>
      <c r="C260" t="s">
        <v>90</v>
      </c>
      <c r="D260" s="25">
        <v>45687</v>
      </c>
      <c r="E260">
        <v>12</v>
      </c>
      <c r="F260">
        <v>15</v>
      </c>
      <c r="G260" s="26">
        <f>IF(ISNUMBER(H260),AVERAGE(H260:I260),AVERAGE(E260:F260))/45</f>
        <v>0.27777777777777779</v>
      </c>
      <c r="H260">
        <v>12</v>
      </c>
      <c r="I260">
        <v>13</v>
      </c>
      <c r="J260">
        <v>2024</v>
      </c>
      <c r="K260" t="s">
        <v>91</v>
      </c>
      <c r="M260" t="s">
        <v>51</v>
      </c>
      <c r="N260" t="s">
        <v>20</v>
      </c>
      <c r="O260" t="s">
        <v>101</v>
      </c>
      <c r="P260" t="s">
        <v>132</v>
      </c>
      <c r="Q260" t="s">
        <v>43</v>
      </c>
      <c r="R260" t="s">
        <v>62</v>
      </c>
      <c r="S260" t="s">
        <v>63</v>
      </c>
      <c r="T260" t="s">
        <v>47</v>
      </c>
    </row>
    <row r="261" spans="1:20" hidden="1" x14ac:dyDescent="0.2">
      <c r="A261" t="s">
        <v>57</v>
      </c>
      <c r="B261" t="s">
        <v>58</v>
      </c>
      <c r="C261" t="s">
        <v>90</v>
      </c>
      <c r="D261" s="25">
        <v>45687</v>
      </c>
      <c r="E261">
        <v>12</v>
      </c>
      <c r="F261">
        <v>15</v>
      </c>
      <c r="G261" s="26">
        <f>IF(ISNUMBER(H261),AVERAGE(H261:I261),AVERAGE(E261:F261))/45</f>
        <v>0.29944444444444446</v>
      </c>
      <c r="H261">
        <v>12.95</v>
      </c>
      <c r="I261">
        <v>14</v>
      </c>
      <c r="J261">
        <v>2024</v>
      </c>
      <c r="K261" t="s">
        <v>64</v>
      </c>
      <c r="M261" t="s">
        <v>51</v>
      </c>
      <c r="N261" t="s">
        <v>20</v>
      </c>
      <c r="O261" t="s">
        <v>101</v>
      </c>
      <c r="P261" t="s">
        <v>132</v>
      </c>
      <c r="Q261" t="s">
        <v>43</v>
      </c>
      <c r="R261" t="s">
        <v>62</v>
      </c>
      <c r="S261" t="s">
        <v>63</v>
      </c>
      <c r="T261" t="s">
        <v>47</v>
      </c>
    </row>
    <row r="262" spans="1:20" hidden="1" x14ac:dyDescent="0.2">
      <c r="A262" t="s">
        <v>57</v>
      </c>
      <c r="B262" t="s">
        <v>58</v>
      </c>
      <c r="C262" t="s">
        <v>90</v>
      </c>
      <c r="D262" s="25">
        <v>45687</v>
      </c>
      <c r="E262">
        <v>10</v>
      </c>
      <c r="F262">
        <v>13</v>
      </c>
      <c r="G262" s="26">
        <f>IF(ISNUMBER(H262),AVERAGE(H262:I262),AVERAGE(E262:F262))/45</f>
        <v>0.24444444444444444</v>
      </c>
      <c r="H262">
        <v>10</v>
      </c>
      <c r="I262">
        <v>12</v>
      </c>
      <c r="J262">
        <v>2024</v>
      </c>
      <c r="K262" t="s">
        <v>93</v>
      </c>
      <c r="M262" t="s">
        <v>51</v>
      </c>
      <c r="N262" t="s">
        <v>20</v>
      </c>
      <c r="P262" t="s">
        <v>132</v>
      </c>
      <c r="Q262" t="s">
        <v>43</v>
      </c>
      <c r="R262" t="s">
        <v>62</v>
      </c>
      <c r="S262" t="s">
        <v>63</v>
      </c>
      <c r="T262" t="s">
        <v>47</v>
      </c>
    </row>
    <row r="263" spans="1:20" x14ac:dyDescent="0.2">
      <c r="A263" t="s">
        <v>57</v>
      </c>
      <c r="B263" t="s">
        <v>58</v>
      </c>
      <c r="C263" t="s">
        <v>19</v>
      </c>
      <c r="D263" s="25">
        <v>45687</v>
      </c>
      <c r="E263">
        <v>16</v>
      </c>
      <c r="F263">
        <v>20</v>
      </c>
      <c r="G263" s="26">
        <f>IF(ISNUMBER(H263),AVERAGE(H263:I263),AVERAGE(E263:F263))/65</f>
        <v>0.27615384615384614</v>
      </c>
      <c r="H263">
        <v>16.95</v>
      </c>
      <c r="I263">
        <v>18.95</v>
      </c>
      <c r="J263">
        <v>2024</v>
      </c>
      <c r="K263" t="s">
        <v>65</v>
      </c>
      <c r="M263" t="s">
        <v>51</v>
      </c>
      <c r="N263" t="s">
        <v>20</v>
      </c>
      <c r="O263" t="s">
        <v>102</v>
      </c>
      <c r="P263" t="s">
        <v>132</v>
      </c>
      <c r="Q263" t="s">
        <v>43</v>
      </c>
      <c r="R263" t="s">
        <v>62</v>
      </c>
      <c r="S263" t="s">
        <v>63</v>
      </c>
      <c r="T263" t="s">
        <v>47</v>
      </c>
    </row>
    <row r="264" spans="1:20" x14ac:dyDescent="0.2">
      <c r="A264" t="s">
        <v>57</v>
      </c>
      <c r="B264" t="s">
        <v>58</v>
      </c>
      <c r="C264" t="s">
        <v>19</v>
      </c>
      <c r="D264" s="25">
        <v>45687</v>
      </c>
      <c r="E264">
        <v>16</v>
      </c>
      <c r="F264">
        <v>20</v>
      </c>
      <c r="G264" s="26">
        <f>IF(ISNUMBER(H264),AVERAGE(H264:I264),AVERAGE(E264:F264))/65</f>
        <v>0.27615384615384614</v>
      </c>
      <c r="H264">
        <v>16.95</v>
      </c>
      <c r="I264">
        <v>18.95</v>
      </c>
      <c r="J264">
        <v>2024</v>
      </c>
      <c r="K264" t="s">
        <v>59</v>
      </c>
      <c r="M264" t="s">
        <v>51</v>
      </c>
      <c r="N264" t="s">
        <v>20</v>
      </c>
      <c r="O264" t="s">
        <v>61</v>
      </c>
      <c r="P264" t="s">
        <v>132</v>
      </c>
      <c r="Q264" t="s">
        <v>43</v>
      </c>
      <c r="R264" t="s">
        <v>62</v>
      </c>
      <c r="S264" t="s">
        <v>63</v>
      </c>
      <c r="T264" t="s">
        <v>47</v>
      </c>
    </row>
    <row r="265" spans="1:20" x14ac:dyDescent="0.2">
      <c r="A265" t="s">
        <v>57</v>
      </c>
      <c r="B265" t="s">
        <v>58</v>
      </c>
      <c r="C265" t="s">
        <v>19</v>
      </c>
      <c r="D265" s="25">
        <v>45687</v>
      </c>
      <c r="E265">
        <v>14</v>
      </c>
      <c r="F265">
        <v>17.5</v>
      </c>
      <c r="G265" s="26">
        <f>IF(ISNUMBER(H265),AVERAGE(H265:I265),AVERAGE(E265:F265))/65</f>
        <v>0.24538461538461537</v>
      </c>
      <c r="H265">
        <v>14.95</v>
      </c>
      <c r="I265">
        <v>16.95</v>
      </c>
      <c r="J265">
        <v>2024</v>
      </c>
      <c r="K265" t="s">
        <v>64</v>
      </c>
      <c r="M265" t="s">
        <v>51</v>
      </c>
      <c r="N265" t="s">
        <v>20</v>
      </c>
      <c r="O265" t="s">
        <v>61</v>
      </c>
      <c r="P265" t="s">
        <v>132</v>
      </c>
      <c r="Q265" t="s">
        <v>43</v>
      </c>
      <c r="R265" t="s">
        <v>62</v>
      </c>
      <c r="S265" t="s">
        <v>63</v>
      </c>
      <c r="T265" t="s">
        <v>47</v>
      </c>
    </row>
    <row r="266" spans="1:20" x14ac:dyDescent="0.2">
      <c r="A266" t="s">
        <v>57</v>
      </c>
      <c r="B266" t="s">
        <v>18</v>
      </c>
      <c r="C266" t="s">
        <v>19</v>
      </c>
      <c r="D266" s="25">
        <v>45688</v>
      </c>
      <c r="E266">
        <v>170</v>
      </c>
      <c r="F266">
        <v>210</v>
      </c>
      <c r="G266" s="26">
        <f>IF(ISNUMBER(H266),AVERAGE(H266:I266),AVERAGE(E266:F266))/700</f>
        <v>0.27214285714285713</v>
      </c>
      <c r="H266">
        <v>185</v>
      </c>
      <c r="I266">
        <v>196</v>
      </c>
      <c r="J266">
        <v>2024</v>
      </c>
      <c r="K266" t="s">
        <v>42</v>
      </c>
      <c r="M266" t="s">
        <v>51</v>
      </c>
      <c r="N266" t="s">
        <v>20</v>
      </c>
      <c r="O266" t="s">
        <v>61</v>
      </c>
      <c r="P266" t="s">
        <v>44</v>
      </c>
      <c r="Q266" t="s">
        <v>43</v>
      </c>
      <c r="R266" t="s">
        <v>62</v>
      </c>
      <c r="S266" t="s">
        <v>63</v>
      </c>
      <c r="T266" t="s">
        <v>47</v>
      </c>
    </row>
    <row r="267" spans="1:20" x14ac:dyDescent="0.2">
      <c r="A267" t="s">
        <v>57</v>
      </c>
      <c r="B267" t="s">
        <v>18</v>
      </c>
      <c r="C267" t="s">
        <v>19</v>
      </c>
      <c r="D267" s="25">
        <v>45688</v>
      </c>
      <c r="E267">
        <v>170</v>
      </c>
      <c r="F267">
        <v>210</v>
      </c>
      <c r="G267" s="26">
        <f>IF(ISNUMBER(H267),AVERAGE(H267:I267),AVERAGE(E267:F267))/700</f>
        <v>0.27214285714285713</v>
      </c>
      <c r="H267">
        <v>185</v>
      </c>
      <c r="I267">
        <v>196</v>
      </c>
      <c r="J267">
        <v>2024</v>
      </c>
      <c r="K267" t="s">
        <v>21</v>
      </c>
      <c r="M267" t="s">
        <v>51</v>
      </c>
      <c r="N267" t="s">
        <v>20</v>
      </c>
      <c r="O267" t="s">
        <v>61</v>
      </c>
      <c r="P267" t="s">
        <v>44</v>
      </c>
      <c r="Q267" t="s">
        <v>43</v>
      </c>
      <c r="R267" t="s">
        <v>62</v>
      </c>
      <c r="S267" t="s">
        <v>63</v>
      </c>
      <c r="T267" t="s">
        <v>47</v>
      </c>
    </row>
    <row r="268" spans="1:20" x14ac:dyDescent="0.2">
      <c r="A268" t="s">
        <v>57</v>
      </c>
      <c r="B268" t="s">
        <v>18</v>
      </c>
      <c r="C268" t="s">
        <v>19</v>
      </c>
      <c r="D268" s="25">
        <v>45688</v>
      </c>
      <c r="E268">
        <v>170</v>
      </c>
      <c r="F268">
        <v>196</v>
      </c>
      <c r="G268" s="26">
        <f>IF(ISNUMBER(H268),AVERAGE(H268:I268),AVERAGE(E268:F268))/700</f>
        <v>0.26071428571428573</v>
      </c>
      <c r="H268">
        <v>180</v>
      </c>
      <c r="I268">
        <v>185</v>
      </c>
      <c r="J268">
        <v>2024</v>
      </c>
      <c r="K268" t="s">
        <v>56</v>
      </c>
      <c r="M268" t="s">
        <v>51</v>
      </c>
      <c r="N268" t="s">
        <v>20</v>
      </c>
      <c r="O268" t="s">
        <v>102</v>
      </c>
      <c r="P268" t="s">
        <v>44</v>
      </c>
      <c r="Q268" t="s">
        <v>43</v>
      </c>
      <c r="R268" t="s">
        <v>62</v>
      </c>
      <c r="S268" t="s">
        <v>63</v>
      </c>
      <c r="T268" t="s">
        <v>47</v>
      </c>
    </row>
    <row r="269" spans="1:20" hidden="1" x14ac:dyDescent="0.2">
      <c r="A269" t="s">
        <v>57</v>
      </c>
      <c r="B269" t="s">
        <v>58</v>
      </c>
      <c r="C269" t="s">
        <v>90</v>
      </c>
      <c r="D269" s="25">
        <v>45688</v>
      </c>
      <c r="E269">
        <v>12</v>
      </c>
      <c r="F269">
        <v>15</v>
      </c>
      <c r="G269" s="26">
        <f>IF(ISNUMBER(H269),AVERAGE(H269:I269),AVERAGE(E269:F269))/45</f>
        <v>0.27777777777777779</v>
      </c>
      <c r="H269">
        <v>12</v>
      </c>
      <c r="I269">
        <v>13</v>
      </c>
      <c r="J269">
        <v>2024</v>
      </c>
      <c r="K269" t="s">
        <v>91</v>
      </c>
      <c r="M269" t="s">
        <v>51</v>
      </c>
      <c r="N269" t="s">
        <v>20</v>
      </c>
      <c r="O269" t="s">
        <v>101</v>
      </c>
      <c r="P269" t="s">
        <v>44</v>
      </c>
      <c r="Q269" t="s">
        <v>43</v>
      </c>
      <c r="R269" t="s">
        <v>62</v>
      </c>
      <c r="S269" t="s">
        <v>63</v>
      </c>
      <c r="T269" t="s">
        <v>47</v>
      </c>
    </row>
    <row r="270" spans="1:20" hidden="1" x14ac:dyDescent="0.2">
      <c r="A270" t="s">
        <v>57</v>
      </c>
      <c r="B270" t="s">
        <v>58</v>
      </c>
      <c r="C270" t="s">
        <v>90</v>
      </c>
      <c r="D270" s="25">
        <v>45688</v>
      </c>
      <c r="E270">
        <v>12</v>
      </c>
      <c r="F270">
        <v>15</v>
      </c>
      <c r="G270" s="26">
        <f>IF(ISNUMBER(H270),AVERAGE(H270:I270),AVERAGE(E270:F270))/45</f>
        <v>0.29944444444444446</v>
      </c>
      <c r="H270">
        <v>12.95</v>
      </c>
      <c r="I270">
        <v>14</v>
      </c>
      <c r="J270">
        <v>2024</v>
      </c>
      <c r="K270" t="s">
        <v>64</v>
      </c>
      <c r="M270" t="s">
        <v>51</v>
      </c>
      <c r="N270" t="s">
        <v>20</v>
      </c>
      <c r="O270" t="s">
        <v>101</v>
      </c>
      <c r="P270" t="s">
        <v>44</v>
      </c>
      <c r="Q270" t="s">
        <v>43</v>
      </c>
      <c r="R270" t="s">
        <v>62</v>
      </c>
      <c r="S270" t="s">
        <v>63</v>
      </c>
      <c r="T270" t="s">
        <v>47</v>
      </c>
    </row>
    <row r="271" spans="1:20" hidden="1" x14ac:dyDescent="0.2">
      <c r="A271" t="s">
        <v>57</v>
      </c>
      <c r="B271" t="s">
        <v>58</v>
      </c>
      <c r="C271" t="s">
        <v>90</v>
      </c>
      <c r="D271" s="25">
        <v>45688</v>
      </c>
      <c r="E271">
        <v>10</v>
      </c>
      <c r="F271">
        <v>13</v>
      </c>
      <c r="G271" s="26">
        <f>IF(ISNUMBER(H271),AVERAGE(H271:I271),AVERAGE(E271:F271))/45</f>
        <v>0.24444444444444444</v>
      </c>
      <c r="H271">
        <v>10</v>
      </c>
      <c r="I271">
        <v>12</v>
      </c>
      <c r="J271">
        <v>2024</v>
      </c>
      <c r="K271" t="s">
        <v>93</v>
      </c>
      <c r="M271" t="s">
        <v>51</v>
      </c>
      <c r="N271" t="s">
        <v>20</v>
      </c>
      <c r="P271" t="s">
        <v>44</v>
      </c>
      <c r="Q271" t="s">
        <v>43</v>
      </c>
      <c r="R271" t="s">
        <v>62</v>
      </c>
      <c r="S271" t="s">
        <v>63</v>
      </c>
      <c r="T271" t="s">
        <v>47</v>
      </c>
    </row>
    <row r="272" spans="1:20" x14ac:dyDescent="0.2">
      <c r="A272" t="s">
        <v>57</v>
      </c>
      <c r="B272" t="s">
        <v>58</v>
      </c>
      <c r="C272" t="s">
        <v>19</v>
      </c>
      <c r="D272" s="25">
        <v>45688</v>
      </c>
      <c r="E272">
        <v>16</v>
      </c>
      <c r="F272">
        <v>20</v>
      </c>
      <c r="G272" s="26">
        <f>IF(ISNUMBER(H272),AVERAGE(H272:I272),AVERAGE(E272:F272))/65</f>
        <v>0.27615384615384614</v>
      </c>
      <c r="H272">
        <v>16.95</v>
      </c>
      <c r="I272">
        <v>18.95</v>
      </c>
      <c r="J272">
        <v>2024</v>
      </c>
      <c r="K272" t="s">
        <v>65</v>
      </c>
      <c r="M272" t="s">
        <v>51</v>
      </c>
      <c r="N272" t="s">
        <v>20</v>
      </c>
      <c r="O272" t="s">
        <v>102</v>
      </c>
      <c r="P272" t="s">
        <v>44</v>
      </c>
      <c r="Q272" t="s">
        <v>43</v>
      </c>
      <c r="R272" t="s">
        <v>62</v>
      </c>
      <c r="S272" t="s">
        <v>63</v>
      </c>
      <c r="T272" t="s">
        <v>47</v>
      </c>
    </row>
    <row r="273" spans="1:20" x14ac:dyDescent="0.2">
      <c r="A273" t="s">
        <v>57</v>
      </c>
      <c r="B273" t="s">
        <v>58</v>
      </c>
      <c r="C273" t="s">
        <v>19</v>
      </c>
      <c r="D273" s="25">
        <v>45688</v>
      </c>
      <c r="E273">
        <v>16</v>
      </c>
      <c r="F273">
        <v>20</v>
      </c>
      <c r="G273" s="26">
        <f>IF(ISNUMBER(H273),AVERAGE(H273:I273),AVERAGE(E273:F273))/65</f>
        <v>0.27615384615384614</v>
      </c>
      <c r="H273">
        <v>16.95</v>
      </c>
      <c r="I273">
        <v>18.95</v>
      </c>
      <c r="J273">
        <v>2024</v>
      </c>
      <c r="K273" t="s">
        <v>59</v>
      </c>
      <c r="M273" t="s">
        <v>51</v>
      </c>
      <c r="N273" t="s">
        <v>20</v>
      </c>
      <c r="O273" t="s">
        <v>61</v>
      </c>
      <c r="P273" t="s">
        <v>44</v>
      </c>
      <c r="Q273" t="s">
        <v>43</v>
      </c>
      <c r="R273" t="s">
        <v>62</v>
      </c>
      <c r="S273" t="s">
        <v>63</v>
      </c>
      <c r="T273" t="s">
        <v>47</v>
      </c>
    </row>
    <row r="274" spans="1:20" x14ac:dyDescent="0.2">
      <c r="A274" t="s">
        <v>57</v>
      </c>
      <c r="B274" t="s">
        <v>58</v>
      </c>
      <c r="C274" t="s">
        <v>19</v>
      </c>
      <c r="D274" s="25">
        <v>45688</v>
      </c>
      <c r="E274">
        <v>14</v>
      </c>
      <c r="F274">
        <v>17.5</v>
      </c>
      <c r="G274" s="26">
        <f>IF(ISNUMBER(H274),AVERAGE(H274:I274),AVERAGE(E274:F274))/65</f>
        <v>0.24538461538461537</v>
      </c>
      <c r="H274">
        <v>14.95</v>
      </c>
      <c r="I274">
        <v>16.95</v>
      </c>
      <c r="J274">
        <v>2024</v>
      </c>
      <c r="K274" t="s">
        <v>64</v>
      </c>
      <c r="M274" t="s">
        <v>51</v>
      </c>
      <c r="N274" t="s">
        <v>20</v>
      </c>
      <c r="O274" t="s">
        <v>61</v>
      </c>
      <c r="P274" t="s">
        <v>44</v>
      </c>
      <c r="Q274" t="s">
        <v>43</v>
      </c>
      <c r="R274" t="s">
        <v>62</v>
      </c>
      <c r="S274" t="s">
        <v>63</v>
      </c>
      <c r="T274" t="s">
        <v>47</v>
      </c>
    </row>
    <row r="275" spans="1:20" x14ac:dyDescent="0.2">
      <c r="A275" t="s">
        <v>57</v>
      </c>
      <c r="B275" t="s">
        <v>18</v>
      </c>
      <c r="C275" t="s">
        <v>19</v>
      </c>
      <c r="D275" s="25">
        <v>45691</v>
      </c>
      <c r="E275">
        <v>180</v>
      </c>
      <c r="F275">
        <v>210</v>
      </c>
      <c r="G275" s="26">
        <f>IF(ISNUMBER(H275),AVERAGE(H275:I275),AVERAGE(E275:F275))/700</f>
        <v>0.27214285714285713</v>
      </c>
      <c r="H275">
        <v>185</v>
      </c>
      <c r="I275">
        <v>196</v>
      </c>
      <c r="J275">
        <v>2024</v>
      </c>
      <c r="K275" t="s">
        <v>42</v>
      </c>
      <c r="L275" t="s">
        <v>129</v>
      </c>
      <c r="M275" t="s">
        <v>51</v>
      </c>
      <c r="N275" t="s">
        <v>20</v>
      </c>
      <c r="O275" t="s">
        <v>102</v>
      </c>
      <c r="P275" t="s">
        <v>131</v>
      </c>
      <c r="Q275" t="s">
        <v>43</v>
      </c>
      <c r="R275" t="s">
        <v>62</v>
      </c>
      <c r="S275" t="s">
        <v>63</v>
      </c>
      <c r="T275" t="s">
        <v>47</v>
      </c>
    </row>
    <row r="276" spans="1:20" x14ac:dyDescent="0.2">
      <c r="A276" t="s">
        <v>57</v>
      </c>
      <c r="B276" t="s">
        <v>18</v>
      </c>
      <c r="C276" t="s">
        <v>19</v>
      </c>
      <c r="D276" s="25">
        <v>45691</v>
      </c>
      <c r="E276">
        <v>180</v>
      </c>
      <c r="F276">
        <v>210</v>
      </c>
      <c r="G276" s="26">
        <f>IF(ISNUMBER(H276),AVERAGE(H276:I276),AVERAGE(E276:F276))/700</f>
        <v>0.27214285714285713</v>
      </c>
      <c r="H276">
        <v>185</v>
      </c>
      <c r="I276">
        <v>196</v>
      </c>
      <c r="J276">
        <v>2024</v>
      </c>
      <c r="K276" t="s">
        <v>21</v>
      </c>
      <c r="L276" t="s">
        <v>129</v>
      </c>
      <c r="M276" t="s">
        <v>51</v>
      </c>
      <c r="N276" t="s">
        <v>20</v>
      </c>
      <c r="O276" t="s">
        <v>102</v>
      </c>
      <c r="P276" t="s">
        <v>131</v>
      </c>
      <c r="Q276" t="s">
        <v>43</v>
      </c>
      <c r="R276" t="s">
        <v>62</v>
      </c>
      <c r="S276" t="s">
        <v>63</v>
      </c>
      <c r="T276" t="s">
        <v>47</v>
      </c>
    </row>
    <row r="277" spans="1:20" x14ac:dyDescent="0.2">
      <c r="A277" t="s">
        <v>57</v>
      </c>
      <c r="B277" t="s">
        <v>18</v>
      </c>
      <c r="C277" t="s">
        <v>19</v>
      </c>
      <c r="D277" s="25">
        <v>45691</v>
      </c>
      <c r="E277">
        <v>161</v>
      </c>
      <c r="F277">
        <v>186</v>
      </c>
      <c r="G277" s="26">
        <f>IF(ISNUMBER(H277),AVERAGE(H277:I277),AVERAGE(E277:F277))/700</f>
        <v>0.245</v>
      </c>
      <c r="H277">
        <v>168</v>
      </c>
      <c r="I277">
        <v>175</v>
      </c>
      <c r="J277">
        <v>2024</v>
      </c>
      <c r="K277" t="s">
        <v>56</v>
      </c>
      <c r="L277" t="s">
        <v>129</v>
      </c>
      <c r="M277" t="s">
        <v>51</v>
      </c>
      <c r="N277" t="s">
        <v>20</v>
      </c>
      <c r="O277" t="s">
        <v>101</v>
      </c>
      <c r="P277" t="s">
        <v>131</v>
      </c>
      <c r="Q277" t="s">
        <v>43</v>
      </c>
      <c r="R277" t="s">
        <v>62</v>
      </c>
      <c r="S277" t="s">
        <v>63</v>
      </c>
      <c r="T277" t="s">
        <v>47</v>
      </c>
    </row>
    <row r="278" spans="1:20" hidden="1" x14ac:dyDescent="0.2">
      <c r="A278" t="s">
        <v>57</v>
      </c>
      <c r="B278" t="s">
        <v>58</v>
      </c>
      <c r="C278" t="s">
        <v>90</v>
      </c>
      <c r="D278" s="25">
        <v>45691</v>
      </c>
      <c r="E278">
        <v>10.95</v>
      </c>
      <c r="F278">
        <v>14</v>
      </c>
      <c r="G278" s="26">
        <f>IF(ISNUMBER(H278),AVERAGE(H278:I278),AVERAGE(E278:F278))/45</f>
        <v>0.26555555555555554</v>
      </c>
      <c r="H278">
        <v>10.95</v>
      </c>
      <c r="I278">
        <v>12.95</v>
      </c>
      <c r="J278">
        <v>2024</v>
      </c>
      <c r="K278" t="s">
        <v>64</v>
      </c>
      <c r="L278" t="s">
        <v>129</v>
      </c>
      <c r="M278" t="s">
        <v>51</v>
      </c>
      <c r="N278" t="s">
        <v>20</v>
      </c>
      <c r="O278" t="s">
        <v>133</v>
      </c>
      <c r="P278" t="s">
        <v>131</v>
      </c>
      <c r="Q278" t="s">
        <v>43</v>
      </c>
      <c r="R278" t="s">
        <v>62</v>
      </c>
      <c r="S278" t="s">
        <v>63</v>
      </c>
      <c r="T278" t="s">
        <v>47</v>
      </c>
    </row>
    <row r="279" spans="1:20" hidden="1" x14ac:dyDescent="0.2">
      <c r="A279" t="s">
        <v>57</v>
      </c>
      <c r="B279" t="s">
        <v>58</v>
      </c>
      <c r="C279" t="s">
        <v>90</v>
      </c>
      <c r="D279" s="25">
        <v>45691</v>
      </c>
      <c r="E279">
        <v>10.95</v>
      </c>
      <c r="F279">
        <v>14</v>
      </c>
      <c r="G279" s="26">
        <f>IF(ISNUMBER(H279),AVERAGE(H279:I279),AVERAGE(E279:F279))/45</f>
        <v>0.26555555555555554</v>
      </c>
      <c r="H279">
        <v>10.95</v>
      </c>
      <c r="I279">
        <v>12.95</v>
      </c>
      <c r="J279">
        <v>2024</v>
      </c>
      <c r="K279" t="s">
        <v>91</v>
      </c>
      <c r="L279" t="s">
        <v>129</v>
      </c>
      <c r="M279" t="s">
        <v>51</v>
      </c>
      <c r="N279" t="s">
        <v>20</v>
      </c>
      <c r="O279" t="s">
        <v>133</v>
      </c>
      <c r="P279" t="s">
        <v>131</v>
      </c>
      <c r="Q279" t="s">
        <v>43</v>
      </c>
      <c r="R279" t="s">
        <v>62</v>
      </c>
      <c r="S279" t="s">
        <v>63</v>
      </c>
      <c r="T279" t="s">
        <v>47</v>
      </c>
    </row>
    <row r="280" spans="1:20" hidden="1" x14ac:dyDescent="0.2">
      <c r="A280" t="s">
        <v>57</v>
      </c>
      <c r="B280" t="s">
        <v>58</v>
      </c>
      <c r="C280" t="s">
        <v>90</v>
      </c>
      <c r="D280" s="25">
        <v>45691</v>
      </c>
      <c r="E280">
        <v>10</v>
      </c>
      <c r="F280">
        <v>13</v>
      </c>
      <c r="G280" s="26">
        <f>IF(ISNUMBER(H280),AVERAGE(H280:I280),AVERAGE(E280:F280))/45</f>
        <v>0.24388888888888888</v>
      </c>
      <c r="H280">
        <v>10.95</v>
      </c>
      <c r="I280">
        <v>11</v>
      </c>
      <c r="J280">
        <v>2024</v>
      </c>
      <c r="K280" t="s">
        <v>93</v>
      </c>
      <c r="L280" t="s">
        <v>129</v>
      </c>
      <c r="M280" t="s">
        <v>51</v>
      </c>
      <c r="N280" t="s">
        <v>20</v>
      </c>
      <c r="O280" t="s">
        <v>134</v>
      </c>
      <c r="P280" t="s">
        <v>131</v>
      </c>
      <c r="Q280" t="s">
        <v>43</v>
      </c>
      <c r="R280" t="s">
        <v>62</v>
      </c>
      <c r="S280" t="s">
        <v>63</v>
      </c>
      <c r="T280" t="s">
        <v>47</v>
      </c>
    </row>
    <row r="281" spans="1:20" x14ac:dyDescent="0.2">
      <c r="A281" t="s">
        <v>57</v>
      </c>
      <c r="B281" t="s">
        <v>58</v>
      </c>
      <c r="C281" t="s">
        <v>19</v>
      </c>
      <c r="D281" s="25">
        <v>45691</v>
      </c>
      <c r="E281">
        <v>16</v>
      </c>
      <c r="F281">
        <v>20</v>
      </c>
      <c r="G281" s="26">
        <f>IF(ISNUMBER(H281),AVERAGE(H281:I281),AVERAGE(E281:F281))/65</f>
        <v>0.27615384615384614</v>
      </c>
      <c r="H281">
        <v>16.95</v>
      </c>
      <c r="I281">
        <v>18.95</v>
      </c>
      <c r="J281">
        <v>2024</v>
      </c>
      <c r="K281" t="s">
        <v>59</v>
      </c>
      <c r="L281" t="s">
        <v>129</v>
      </c>
      <c r="M281" t="s">
        <v>51</v>
      </c>
      <c r="N281" t="s">
        <v>20</v>
      </c>
      <c r="P281" t="s">
        <v>131</v>
      </c>
      <c r="Q281" t="s">
        <v>43</v>
      </c>
      <c r="R281" t="s">
        <v>62</v>
      </c>
      <c r="S281" t="s">
        <v>63</v>
      </c>
      <c r="T281" t="s">
        <v>47</v>
      </c>
    </row>
    <row r="282" spans="1:20" x14ac:dyDescent="0.2">
      <c r="A282" t="s">
        <v>57</v>
      </c>
      <c r="B282" t="s">
        <v>58</v>
      </c>
      <c r="C282" t="s">
        <v>19</v>
      </c>
      <c r="D282" s="25">
        <v>45691</v>
      </c>
      <c r="E282">
        <v>15</v>
      </c>
      <c r="F282">
        <v>20</v>
      </c>
      <c r="G282" s="26">
        <f>IF(ISNUMBER(H282),AVERAGE(H282:I282),AVERAGE(E282:F282))/65</f>
        <v>0.27615384615384614</v>
      </c>
      <c r="H282">
        <v>16.95</v>
      </c>
      <c r="I282">
        <v>18.95</v>
      </c>
      <c r="J282">
        <v>2024</v>
      </c>
      <c r="K282" t="s">
        <v>65</v>
      </c>
      <c r="L282" t="s">
        <v>129</v>
      </c>
      <c r="M282" t="s">
        <v>51</v>
      </c>
      <c r="N282" t="s">
        <v>20</v>
      </c>
      <c r="O282" t="s">
        <v>135</v>
      </c>
      <c r="P282" t="s">
        <v>131</v>
      </c>
      <c r="Q282" t="s">
        <v>43</v>
      </c>
      <c r="R282" t="s">
        <v>62</v>
      </c>
      <c r="S282" t="s">
        <v>63</v>
      </c>
      <c r="T282" t="s">
        <v>47</v>
      </c>
    </row>
    <row r="283" spans="1:20" x14ac:dyDescent="0.2">
      <c r="A283" t="s">
        <v>57</v>
      </c>
      <c r="B283" t="s">
        <v>58</v>
      </c>
      <c r="C283" t="s">
        <v>19</v>
      </c>
      <c r="D283" s="25">
        <v>45691</v>
      </c>
      <c r="E283">
        <v>14</v>
      </c>
      <c r="F283">
        <v>17.5</v>
      </c>
      <c r="G283" s="26">
        <f>IF(ISNUMBER(H283),AVERAGE(H283:I283),AVERAGE(E283:F283))/65</f>
        <v>0.24538461538461537</v>
      </c>
      <c r="H283">
        <v>14.95</v>
      </c>
      <c r="I283">
        <v>16.95</v>
      </c>
      <c r="J283">
        <v>2024</v>
      </c>
      <c r="K283" t="s">
        <v>64</v>
      </c>
      <c r="L283" t="s">
        <v>129</v>
      </c>
      <c r="M283" t="s">
        <v>51</v>
      </c>
      <c r="N283" t="s">
        <v>20</v>
      </c>
      <c r="O283" t="s">
        <v>135</v>
      </c>
      <c r="P283" t="s">
        <v>131</v>
      </c>
      <c r="Q283" t="s">
        <v>43</v>
      </c>
      <c r="R283" t="s">
        <v>62</v>
      </c>
      <c r="S283" t="s">
        <v>63</v>
      </c>
      <c r="T283" t="s">
        <v>47</v>
      </c>
    </row>
    <row r="284" spans="1:20" x14ac:dyDescent="0.2">
      <c r="A284" t="s">
        <v>57</v>
      </c>
      <c r="B284" t="s">
        <v>18</v>
      </c>
      <c r="C284" t="s">
        <v>19</v>
      </c>
      <c r="D284" s="25">
        <v>45692</v>
      </c>
      <c r="E284">
        <v>180</v>
      </c>
      <c r="F284">
        <v>210</v>
      </c>
      <c r="G284" s="26">
        <f>IF(ISNUMBER(H284),AVERAGE(H284:I284),AVERAGE(E284:F284))/700</f>
        <v>0.27214285714285713</v>
      </c>
      <c r="H284">
        <v>185</v>
      </c>
      <c r="I284">
        <v>196</v>
      </c>
      <c r="J284">
        <v>2024</v>
      </c>
      <c r="K284" t="s">
        <v>21</v>
      </c>
      <c r="L284" t="s">
        <v>129</v>
      </c>
      <c r="M284" t="s">
        <v>51</v>
      </c>
      <c r="N284" t="s">
        <v>20</v>
      </c>
      <c r="O284" t="s">
        <v>61</v>
      </c>
      <c r="P284" t="s">
        <v>44</v>
      </c>
      <c r="Q284" t="s">
        <v>43</v>
      </c>
      <c r="R284" t="s">
        <v>62</v>
      </c>
      <c r="S284" t="s">
        <v>63</v>
      </c>
      <c r="T284" t="s">
        <v>47</v>
      </c>
    </row>
    <row r="285" spans="1:20" x14ac:dyDescent="0.2">
      <c r="A285" t="s">
        <v>57</v>
      </c>
      <c r="B285" t="s">
        <v>18</v>
      </c>
      <c r="C285" t="s">
        <v>19</v>
      </c>
      <c r="D285" s="25">
        <v>45692</v>
      </c>
      <c r="E285">
        <v>180</v>
      </c>
      <c r="F285">
        <v>210</v>
      </c>
      <c r="G285" s="26">
        <f>IF(ISNUMBER(H285),AVERAGE(H285:I285),AVERAGE(E285:F285))/700</f>
        <v>0.27214285714285713</v>
      </c>
      <c r="H285">
        <v>185</v>
      </c>
      <c r="I285">
        <v>196</v>
      </c>
      <c r="J285">
        <v>2024</v>
      </c>
      <c r="K285" t="s">
        <v>42</v>
      </c>
      <c r="L285" t="s">
        <v>129</v>
      </c>
      <c r="M285" t="s">
        <v>51</v>
      </c>
      <c r="N285" t="s">
        <v>20</v>
      </c>
      <c r="O285" t="s">
        <v>61</v>
      </c>
      <c r="P285" t="s">
        <v>44</v>
      </c>
      <c r="Q285" t="s">
        <v>43</v>
      </c>
      <c r="R285" t="s">
        <v>62</v>
      </c>
      <c r="S285" t="s">
        <v>63</v>
      </c>
      <c r="T285" t="s">
        <v>47</v>
      </c>
    </row>
    <row r="286" spans="1:20" x14ac:dyDescent="0.2">
      <c r="A286" t="s">
        <v>57</v>
      </c>
      <c r="B286" t="s">
        <v>18</v>
      </c>
      <c r="C286" t="s">
        <v>19</v>
      </c>
      <c r="D286" s="25">
        <v>45692</v>
      </c>
      <c r="E286">
        <v>161</v>
      </c>
      <c r="F286">
        <v>186</v>
      </c>
      <c r="G286" s="26">
        <f>IF(ISNUMBER(H286),AVERAGE(H286:I286),AVERAGE(E286:F286))/700</f>
        <v>0.245</v>
      </c>
      <c r="H286">
        <v>168</v>
      </c>
      <c r="I286">
        <v>175</v>
      </c>
      <c r="J286">
        <v>2024</v>
      </c>
      <c r="K286" t="s">
        <v>56</v>
      </c>
      <c r="L286" t="s">
        <v>129</v>
      </c>
      <c r="M286" t="s">
        <v>51</v>
      </c>
      <c r="N286" t="s">
        <v>20</v>
      </c>
      <c r="O286" t="s">
        <v>101</v>
      </c>
      <c r="P286" t="s">
        <v>44</v>
      </c>
      <c r="Q286" t="s">
        <v>43</v>
      </c>
      <c r="R286" t="s">
        <v>62</v>
      </c>
      <c r="S286" t="s">
        <v>63</v>
      </c>
      <c r="T286" t="s">
        <v>47</v>
      </c>
    </row>
    <row r="287" spans="1:20" hidden="1" x14ac:dyDescent="0.2">
      <c r="A287" t="s">
        <v>57</v>
      </c>
      <c r="B287" t="s">
        <v>58</v>
      </c>
      <c r="C287" t="s">
        <v>90</v>
      </c>
      <c r="D287" s="25">
        <v>45692</v>
      </c>
      <c r="E287">
        <v>10.95</v>
      </c>
      <c r="F287">
        <v>14</v>
      </c>
      <c r="G287" s="26">
        <f>IF(ISNUMBER(H287),AVERAGE(H287:I287),AVERAGE(E287:F287))/45</f>
        <v>0.26555555555555554</v>
      </c>
      <c r="H287">
        <v>10.95</v>
      </c>
      <c r="I287">
        <v>12.95</v>
      </c>
      <c r="J287">
        <v>2024</v>
      </c>
      <c r="K287" t="s">
        <v>64</v>
      </c>
      <c r="L287" t="s">
        <v>129</v>
      </c>
      <c r="M287" t="s">
        <v>51</v>
      </c>
      <c r="N287" t="s">
        <v>20</v>
      </c>
      <c r="O287" t="s">
        <v>102</v>
      </c>
      <c r="P287" t="s">
        <v>44</v>
      </c>
      <c r="Q287" t="s">
        <v>43</v>
      </c>
      <c r="R287" t="s">
        <v>62</v>
      </c>
      <c r="S287" t="s">
        <v>63</v>
      </c>
      <c r="T287" t="s">
        <v>47</v>
      </c>
    </row>
    <row r="288" spans="1:20" hidden="1" x14ac:dyDescent="0.2">
      <c r="A288" t="s">
        <v>57</v>
      </c>
      <c r="B288" t="s">
        <v>58</v>
      </c>
      <c r="C288" t="s">
        <v>90</v>
      </c>
      <c r="D288" s="25">
        <v>45692</v>
      </c>
      <c r="E288">
        <v>10.95</v>
      </c>
      <c r="F288">
        <v>14</v>
      </c>
      <c r="G288" s="26">
        <f>IF(ISNUMBER(H288),AVERAGE(H288:I288),AVERAGE(E288:F288))/45</f>
        <v>0.26555555555555554</v>
      </c>
      <c r="H288">
        <v>10.95</v>
      </c>
      <c r="I288">
        <v>12.95</v>
      </c>
      <c r="J288">
        <v>2024</v>
      </c>
      <c r="K288" t="s">
        <v>91</v>
      </c>
      <c r="L288" t="s">
        <v>129</v>
      </c>
      <c r="M288" t="s">
        <v>51</v>
      </c>
      <c r="N288" t="s">
        <v>20</v>
      </c>
      <c r="O288" t="s">
        <v>102</v>
      </c>
      <c r="P288" t="s">
        <v>44</v>
      </c>
      <c r="Q288" t="s">
        <v>43</v>
      </c>
      <c r="R288" t="s">
        <v>62</v>
      </c>
      <c r="S288" t="s">
        <v>63</v>
      </c>
      <c r="T288" t="s">
        <v>47</v>
      </c>
    </row>
    <row r="289" spans="1:20" hidden="1" x14ac:dyDescent="0.2">
      <c r="A289" t="s">
        <v>57</v>
      </c>
      <c r="B289" t="s">
        <v>58</v>
      </c>
      <c r="C289" t="s">
        <v>90</v>
      </c>
      <c r="D289" s="25">
        <v>45692</v>
      </c>
      <c r="E289">
        <v>10</v>
      </c>
      <c r="F289">
        <v>13</v>
      </c>
      <c r="G289" s="26">
        <f>IF(ISNUMBER(H289),AVERAGE(H289:I289),AVERAGE(E289:F289))/45</f>
        <v>0.24388888888888888</v>
      </c>
      <c r="H289">
        <v>10.95</v>
      </c>
      <c r="I289">
        <v>11</v>
      </c>
      <c r="J289">
        <v>2024</v>
      </c>
      <c r="K289" t="s">
        <v>93</v>
      </c>
      <c r="L289" t="s">
        <v>129</v>
      </c>
      <c r="M289" t="s">
        <v>51</v>
      </c>
      <c r="N289" t="s">
        <v>20</v>
      </c>
      <c r="O289" t="s">
        <v>102</v>
      </c>
      <c r="P289" t="s">
        <v>44</v>
      </c>
      <c r="Q289" t="s">
        <v>43</v>
      </c>
      <c r="R289" t="s">
        <v>62</v>
      </c>
      <c r="S289" t="s">
        <v>63</v>
      </c>
      <c r="T289" t="s">
        <v>47</v>
      </c>
    </row>
    <row r="290" spans="1:20" x14ac:dyDescent="0.2">
      <c r="A290" t="s">
        <v>57</v>
      </c>
      <c r="B290" t="s">
        <v>58</v>
      </c>
      <c r="C290" t="s">
        <v>19</v>
      </c>
      <c r="D290" s="25">
        <v>45692</v>
      </c>
      <c r="E290">
        <v>16</v>
      </c>
      <c r="F290">
        <v>20</v>
      </c>
      <c r="G290" s="26">
        <f>IF(ISNUMBER(H290),AVERAGE(H290:I290),AVERAGE(E290:F290))/65</f>
        <v>0.27615384615384614</v>
      </c>
      <c r="H290">
        <v>16.95</v>
      </c>
      <c r="I290">
        <v>18.95</v>
      </c>
      <c r="J290">
        <v>2024</v>
      </c>
      <c r="K290" t="s">
        <v>59</v>
      </c>
      <c r="L290" t="s">
        <v>129</v>
      </c>
      <c r="M290" t="s">
        <v>51</v>
      </c>
      <c r="N290" t="s">
        <v>20</v>
      </c>
      <c r="P290" t="s">
        <v>44</v>
      </c>
      <c r="Q290" t="s">
        <v>43</v>
      </c>
      <c r="R290" t="s">
        <v>62</v>
      </c>
      <c r="S290" t="s">
        <v>63</v>
      </c>
      <c r="T290" t="s">
        <v>47</v>
      </c>
    </row>
    <row r="291" spans="1:20" x14ac:dyDescent="0.2">
      <c r="A291" t="s">
        <v>57</v>
      </c>
      <c r="B291" t="s">
        <v>58</v>
      </c>
      <c r="C291" t="s">
        <v>19</v>
      </c>
      <c r="D291" s="25">
        <v>45692</v>
      </c>
      <c r="E291">
        <v>15</v>
      </c>
      <c r="F291">
        <v>20</v>
      </c>
      <c r="G291" s="26">
        <f>IF(ISNUMBER(H291),AVERAGE(H291:I291),AVERAGE(E291:F291))/65</f>
        <v>0.27615384615384614</v>
      </c>
      <c r="H291">
        <v>16.95</v>
      </c>
      <c r="I291">
        <v>18.95</v>
      </c>
      <c r="J291">
        <v>2024</v>
      </c>
      <c r="K291" t="s">
        <v>65</v>
      </c>
      <c r="L291" t="s">
        <v>129</v>
      </c>
      <c r="M291" t="s">
        <v>51</v>
      </c>
      <c r="N291" t="s">
        <v>20</v>
      </c>
      <c r="O291" t="s">
        <v>101</v>
      </c>
      <c r="P291" t="s">
        <v>44</v>
      </c>
      <c r="Q291" t="s">
        <v>43</v>
      </c>
      <c r="R291" t="s">
        <v>62</v>
      </c>
      <c r="S291" t="s">
        <v>63</v>
      </c>
      <c r="T291" t="s">
        <v>47</v>
      </c>
    </row>
    <row r="292" spans="1:20" x14ac:dyDescent="0.2">
      <c r="A292" t="s">
        <v>57</v>
      </c>
      <c r="B292" t="s">
        <v>58</v>
      </c>
      <c r="C292" t="s">
        <v>19</v>
      </c>
      <c r="D292" s="25">
        <v>45692</v>
      </c>
      <c r="E292">
        <v>14</v>
      </c>
      <c r="F292">
        <v>17</v>
      </c>
      <c r="G292" s="26">
        <f>IF(ISNUMBER(H292),AVERAGE(H292:I292),AVERAGE(E292:F292))/65</f>
        <v>0.24576923076923077</v>
      </c>
      <c r="H292">
        <v>14.95</v>
      </c>
      <c r="I292">
        <v>17</v>
      </c>
      <c r="J292">
        <v>2024</v>
      </c>
      <c r="K292" t="s">
        <v>64</v>
      </c>
      <c r="L292" t="s">
        <v>129</v>
      </c>
      <c r="M292" t="s">
        <v>51</v>
      </c>
      <c r="N292" t="s">
        <v>20</v>
      </c>
      <c r="O292" t="s">
        <v>102</v>
      </c>
      <c r="P292" t="s">
        <v>44</v>
      </c>
      <c r="Q292" t="s">
        <v>43</v>
      </c>
      <c r="R292" t="s">
        <v>62</v>
      </c>
      <c r="S292" t="s">
        <v>63</v>
      </c>
      <c r="T292" t="s">
        <v>47</v>
      </c>
    </row>
    <row r="293" spans="1:20" x14ac:dyDescent="0.2">
      <c r="A293" t="s">
        <v>57</v>
      </c>
      <c r="B293" t="s">
        <v>18</v>
      </c>
      <c r="C293" t="s">
        <v>19</v>
      </c>
      <c r="D293" s="25">
        <v>45693</v>
      </c>
      <c r="E293">
        <v>180</v>
      </c>
      <c r="F293">
        <v>210</v>
      </c>
      <c r="G293" s="26">
        <f>IF(ISNUMBER(H293),AVERAGE(H293:I293),AVERAGE(E293:F293))/700</f>
        <v>0.27214285714285713</v>
      </c>
      <c r="H293">
        <v>185</v>
      </c>
      <c r="I293">
        <v>196</v>
      </c>
      <c r="J293">
        <v>2024</v>
      </c>
      <c r="K293" t="s">
        <v>21</v>
      </c>
      <c r="L293" t="s">
        <v>129</v>
      </c>
      <c r="M293" t="s">
        <v>51</v>
      </c>
      <c r="N293" t="s">
        <v>20</v>
      </c>
      <c r="O293" t="s">
        <v>61</v>
      </c>
      <c r="P293" t="s">
        <v>130</v>
      </c>
      <c r="Q293" t="s">
        <v>43</v>
      </c>
      <c r="R293" t="s">
        <v>62</v>
      </c>
      <c r="S293" t="s">
        <v>63</v>
      </c>
      <c r="T293" t="s">
        <v>47</v>
      </c>
    </row>
    <row r="294" spans="1:20" x14ac:dyDescent="0.2">
      <c r="A294" t="s">
        <v>57</v>
      </c>
      <c r="B294" t="s">
        <v>18</v>
      </c>
      <c r="C294" t="s">
        <v>19</v>
      </c>
      <c r="D294" s="25">
        <v>45693</v>
      </c>
      <c r="E294">
        <v>180</v>
      </c>
      <c r="F294">
        <v>210</v>
      </c>
      <c r="G294" s="26">
        <f>IF(ISNUMBER(H294),AVERAGE(H294:I294),AVERAGE(E294:F294))/700</f>
        <v>0.27214285714285713</v>
      </c>
      <c r="H294">
        <v>185</v>
      </c>
      <c r="I294">
        <v>196</v>
      </c>
      <c r="J294">
        <v>2024</v>
      </c>
      <c r="K294" t="s">
        <v>42</v>
      </c>
      <c r="L294" t="s">
        <v>129</v>
      </c>
      <c r="M294" t="s">
        <v>51</v>
      </c>
      <c r="N294" t="s">
        <v>20</v>
      </c>
      <c r="O294" t="s">
        <v>61</v>
      </c>
      <c r="P294" t="s">
        <v>130</v>
      </c>
      <c r="Q294" t="s">
        <v>43</v>
      </c>
      <c r="R294" t="s">
        <v>62</v>
      </c>
      <c r="S294" t="s">
        <v>63</v>
      </c>
      <c r="T294" t="s">
        <v>47</v>
      </c>
    </row>
    <row r="295" spans="1:20" x14ac:dyDescent="0.2">
      <c r="A295" t="s">
        <v>57</v>
      </c>
      <c r="B295" t="s">
        <v>18</v>
      </c>
      <c r="C295" t="s">
        <v>19</v>
      </c>
      <c r="D295" s="25">
        <v>45693</v>
      </c>
      <c r="E295">
        <v>168</v>
      </c>
      <c r="F295">
        <v>186</v>
      </c>
      <c r="G295" s="26">
        <f>IF(ISNUMBER(H295),AVERAGE(H295:I295),AVERAGE(E295:F295))/700</f>
        <v>0.245</v>
      </c>
      <c r="H295">
        <v>168</v>
      </c>
      <c r="I295">
        <v>175</v>
      </c>
      <c r="J295">
        <v>2024</v>
      </c>
      <c r="K295" t="s">
        <v>56</v>
      </c>
      <c r="L295" t="s">
        <v>129</v>
      </c>
      <c r="M295" t="s">
        <v>51</v>
      </c>
      <c r="N295" t="s">
        <v>20</v>
      </c>
      <c r="O295" t="s">
        <v>102</v>
      </c>
      <c r="P295" t="s">
        <v>130</v>
      </c>
      <c r="Q295" t="s">
        <v>43</v>
      </c>
      <c r="R295" t="s">
        <v>62</v>
      </c>
      <c r="S295" t="s">
        <v>63</v>
      </c>
      <c r="T295" t="s">
        <v>47</v>
      </c>
    </row>
    <row r="296" spans="1:20" hidden="1" x14ac:dyDescent="0.2">
      <c r="A296" t="s">
        <v>57</v>
      </c>
      <c r="B296" t="s">
        <v>58</v>
      </c>
      <c r="C296" t="s">
        <v>90</v>
      </c>
      <c r="D296" s="25">
        <v>45693</v>
      </c>
      <c r="E296">
        <v>10.95</v>
      </c>
      <c r="F296">
        <v>14</v>
      </c>
      <c r="G296" s="26">
        <f>IF(ISNUMBER(H296),AVERAGE(H296:I296),AVERAGE(E296:F296))/45</f>
        <v>0.26555555555555554</v>
      </c>
      <c r="H296">
        <v>10.95</v>
      </c>
      <c r="I296">
        <v>12.95</v>
      </c>
      <c r="J296">
        <v>2024</v>
      </c>
      <c r="K296" t="s">
        <v>64</v>
      </c>
      <c r="L296" t="s">
        <v>129</v>
      </c>
      <c r="M296" t="s">
        <v>51</v>
      </c>
      <c r="N296" t="s">
        <v>20</v>
      </c>
      <c r="O296" t="s">
        <v>133</v>
      </c>
      <c r="P296" t="s">
        <v>130</v>
      </c>
      <c r="Q296" t="s">
        <v>43</v>
      </c>
      <c r="R296" t="s">
        <v>62</v>
      </c>
      <c r="S296" t="s">
        <v>63</v>
      </c>
      <c r="T296" t="s">
        <v>47</v>
      </c>
    </row>
    <row r="297" spans="1:20" hidden="1" x14ac:dyDescent="0.2">
      <c r="A297" t="s">
        <v>57</v>
      </c>
      <c r="B297" t="s">
        <v>58</v>
      </c>
      <c r="C297" t="s">
        <v>90</v>
      </c>
      <c r="D297" s="25">
        <v>45693</v>
      </c>
      <c r="E297">
        <v>10</v>
      </c>
      <c r="F297">
        <v>13</v>
      </c>
      <c r="G297" s="26">
        <f>IF(ISNUMBER(H297),AVERAGE(H297:I297),AVERAGE(E297:F297))/45</f>
        <v>0.24388888888888888</v>
      </c>
      <c r="H297">
        <v>10.95</v>
      </c>
      <c r="I297">
        <v>11</v>
      </c>
      <c r="J297">
        <v>2024</v>
      </c>
      <c r="K297" t="s">
        <v>93</v>
      </c>
      <c r="L297" t="s">
        <v>129</v>
      </c>
      <c r="M297" t="s">
        <v>51</v>
      </c>
      <c r="N297" t="s">
        <v>20</v>
      </c>
      <c r="O297" t="s">
        <v>134</v>
      </c>
      <c r="P297" t="s">
        <v>130</v>
      </c>
      <c r="Q297" t="s">
        <v>43</v>
      </c>
      <c r="R297" t="s">
        <v>62</v>
      </c>
      <c r="S297" t="s">
        <v>63</v>
      </c>
      <c r="T297" t="s">
        <v>47</v>
      </c>
    </row>
    <row r="298" spans="1:20" hidden="1" x14ac:dyDescent="0.2">
      <c r="A298" t="s">
        <v>57</v>
      </c>
      <c r="B298" t="s">
        <v>58</v>
      </c>
      <c r="C298" t="s">
        <v>90</v>
      </c>
      <c r="D298" s="25">
        <v>45693</v>
      </c>
      <c r="E298">
        <v>10</v>
      </c>
      <c r="F298">
        <v>14</v>
      </c>
      <c r="G298" s="26">
        <f>IF(ISNUMBER(H298),AVERAGE(H298:I298),AVERAGE(E298:F298))/45</f>
        <v>0.26555555555555554</v>
      </c>
      <c r="H298">
        <v>10.95</v>
      </c>
      <c r="I298">
        <v>12.95</v>
      </c>
      <c r="J298">
        <v>2024</v>
      </c>
      <c r="K298" t="s">
        <v>91</v>
      </c>
      <c r="L298" t="s">
        <v>129</v>
      </c>
      <c r="M298" t="s">
        <v>51</v>
      </c>
      <c r="N298" t="s">
        <v>20</v>
      </c>
      <c r="O298" t="s">
        <v>133</v>
      </c>
      <c r="P298" t="s">
        <v>130</v>
      </c>
      <c r="Q298" t="s">
        <v>43</v>
      </c>
      <c r="R298" t="s">
        <v>62</v>
      </c>
      <c r="S298" t="s">
        <v>63</v>
      </c>
      <c r="T298" t="s">
        <v>47</v>
      </c>
    </row>
    <row r="299" spans="1:20" x14ac:dyDescent="0.2">
      <c r="A299" t="s">
        <v>57</v>
      </c>
      <c r="B299" t="s">
        <v>58</v>
      </c>
      <c r="C299" t="s">
        <v>19</v>
      </c>
      <c r="D299" s="25">
        <v>45693</v>
      </c>
      <c r="E299">
        <v>16</v>
      </c>
      <c r="F299">
        <v>20</v>
      </c>
      <c r="G299" s="26">
        <f>IF(ISNUMBER(H299),AVERAGE(H299:I299),AVERAGE(E299:F299))/65</f>
        <v>0.26884615384615385</v>
      </c>
      <c r="H299">
        <v>16.95</v>
      </c>
      <c r="I299">
        <v>18</v>
      </c>
      <c r="J299">
        <v>2024</v>
      </c>
      <c r="K299" t="s">
        <v>59</v>
      </c>
      <c r="L299" t="s">
        <v>129</v>
      </c>
      <c r="M299" t="s">
        <v>51</v>
      </c>
      <c r="N299" t="s">
        <v>20</v>
      </c>
      <c r="O299" t="s">
        <v>61</v>
      </c>
      <c r="P299" t="s">
        <v>130</v>
      </c>
      <c r="Q299" t="s">
        <v>43</v>
      </c>
      <c r="R299" t="s">
        <v>62</v>
      </c>
      <c r="S299" t="s">
        <v>63</v>
      </c>
      <c r="T299" t="s">
        <v>47</v>
      </c>
    </row>
    <row r="300" spans="1:20" x14ac:dyDescent="0.2">
      <c r="A300" t="s">
        <v>57</v>
      </c>
      <c r="B300" t="s">
        <v>58</v>
      </c>
      <c r="C300" t="s">
        <v>19</v>
      </c>
      <c r="D300" s="25">
        <v>45693</v>
      </c>
      <c r="E300">
        <v>16</v>
      </c>
      <c r="F300">
        <v>20</v>
      </c>
      <c r="G300" s="26">
        <f>IF(ISNUMBER(H300),AVERAGE(H300:I300),AVERAGE(E300:F300))/65</f>
        <v>0.26884615384615385</v>
      </c>
      <c r="H300">
        <v>16.95</v>
      </c>
      <c r="I300">
        <v>18</v>
      </c>
      <c r="J300">
        <v>2024</v>
      </c>
      <c r="K300" t="s">
        <v>65</v>
      </c>
      <c r="L300" t="s">
        <v>129</v>
      </c>
      <c r="M300" t="s">
        <v>51</v>
      </c>
      <c r="N300" t="s">
        <v>20</v>
      </c>
      <c r="O300" t="s">
        <v>61</v>
      </c>
      <c r="P300" t="s">
        <v>130</v>
      </c>
      <c r="Q300" t="s">
        <v>43</v>
      </c>
      <c r="R300" t="s">
        <v>62</v>
      </c>
      <c r="S300" t="s">
        <v>63</v>
      </c>
      <c r="T300" t="s">
        <v>47</v>
      </c>
    </row>
    <row r="301" spans="1:20" x14ac:dyDescent="0.2">
      <c r="A301" t="s">
        <v>57</v>
      </c>
      <c r="B301" t="s">
        <v>58</v>
      </c>
      <c r="C301" t="s">
        <v>19</v>
      </c>
      <c r="D301" s="25">
        <v>45693</v>
      </c>
      <c r="E301">
        <v>14</v>
      </c>
      <c r="F301">
        <v>17</v>
      </c>
      <c r="G301" s="26">
        <f>IF(ISNUMBER(H301),AVERAGE(H301:I301),AVERAGE(E301:F301))/65</f>
        <v>0.23807692307692307</v>
      </c>
      <c r="H301">
        <v>14.95</v>
      </c>
      <c r="I301">
        <v>16</v>
      </c>
      <c r="J301">
        <v>2024</v>
      </c>
      <c r="K301" t="s">
        <v>64</v>
      </c>
      <c r="L301" t="s">
        <v>129</v>
      </c>
      <c r="M301" t="s">
        <v>51</v>
      </c>
      <c r="N301" t="s">
        <v>20</v>
      </c>
      <c r="O301" t="s">
        <v>102</v>
      </c>
      <c r="P301" t="s">
        <v>130</v>
      </c>
      <c r="Q301" t="s">
        <v>43</v>
      </c>
      <c r="R301" t="s">
        <v>62</v>
      </c>
      <c r="S301" t="s">
        <v>63</v>
      </c>
      <c r="T301" t="s">
        <v>47</v>
      </c>
    </row>
    <row r="302" spans="1:20" x14ac:dyDescent="0.2">
      <c r="A302" t="s">
        <v>57</v>
      </c>
      <c r="B302" t="s">
        <v>18</v>
      </c>
      <c r="C302" t="s">
        <v>19</v>
      </c>
      <c r="D302" s="25">
        <v>45694</v>
      </c>
      <c r="E302">
        <v>180</v>
      </c>
      <c r="F302">
        <v>210</v>
      </c>
      <c r="G302" s="26">
        <f>IF(ISNUMBER(H302),AVERAGE(H302:I302),AVERAGE(E302:F302))/700</f>
        <v>0.27214285714285713</v>
      </c>
      <c r="H302">
        <v>185</v>
      </c>
      <c r="I302">
        <v>196</v>
      </c>
      <c r="J302">
        <v>2024</v>
      </c>
      <c r="K302" t="s">
        <v>42</v>
      </c>
      <c r="M302" t="s">
        <v>87</v>
      </c>
      <c r="N302" t="s">
        <v>20</v>
      </c>
      <c r="O302" t="s">
        <v>61</v>
      </c>
      <c r="P302" t="s">
        <v>44</v>
      </c>
      <c r="Q302" t="s">
        <v>43</v>
      </c>
      <c r="R302" t="s">
        <v>62</v>
      </c>
      <c r="S302" t="s">
        <v>63</v>
      </c>
      <c r="T302" t="s">
        <v>47</v>
      </c>
    </row>
    <row r="303" spans="1:20" x14ac:dyDescent="0.2">
      <c r="A303" t="s">
        <v>57</v>
      </c>
      <c r="B303" t="s">
        <v>18</v>
      </c>
      <c r="C303" t="s">
        <v>19</v>
      </c>
      <c r="D303" s="25">
        <v>45694</v>
      </c>
      <c r="E303">
        <v>180</v>
      </c>
      <c r="F303">
        <v>210</v>
      </c>
      <c r="G303" s="26">
        <f>IF(ISNUMBER(H303),AVERAGE(H303:I303),AVERAGE(E303:F303))/700</f>
        <v>0.27214285714285713</v>
      </c>
      <c r="H303">
        <v>185</v>
      </c>
      <c r="I303">
        <v>196</v>
      </c>
      <c r="J303">
        <v>2024</v>
      </c>
      <c r="K303" t="s">
        <v>21</v>
      </c>
      <c r="M303" t="s">
        <v>87</v>
      </c>
      <c r="N303" t="s">
        <v>20</v>
      </c>
      <c r="O303" t="s">
        <v>61</v>
      </c>
      <c r="P303" t="s">
        <v>44</v>
      </c>
      <c r="Q303" t="s">
        <v>43</v>
      </c>
      <c r="R303" t="s">
        <v>62</v>
      </c>
      <c r="S303" t="s">
        <v>63</v>
      </c>
      <c r="T303" t="s">
        <v>47</v>
      </c>
    </row>
    <row r="304" spans="1:20" x14ac:dyDescent="0.2">
      <c r="A304" t="s">
        <v>57</v>
      </c>
      <c r="B304" t="s">
        <v>18</v>
      </c>
      <c r="C304" t="s">
        <v>19</v>
      </c>
      <c r="D304" s="25">
        <v>45694</v>
      </c>
      <c r="E304">
        <v>168</v>
      </c>
      <c r="F304">
        <v>186</v>
      </c>
      <c r="G304" s="26">
        <f>IF(ISNUMBER(H304),AVERAGE(H304:I304),AVERAGE(E304:F304))/700</f>
        <v>0.245</v>
      </c>
      <c r="H304">
        <v>168</v>
      </c>
      <c r="I304">
        <v>175</v>
      </c>
      <c r="J304">
        <v>2024</v>
      </c>
      <c r="K304" t="s">
        <v>56</v>
      </c>
      <c r="M304" t="s">
        <v>87</v>
      </c>
      <c r="N304" t="s">
        <v>20</v>
      </c>
      <c r="O304" t="s">
        <v>102</v>
      </c>
      <c r="P304" t="s">
        <v>44</v>
      </c>
      <c r="Q304" t="s">
        <v>43</v>
      </c>
      <c r="R304" t="s">
        <v>62</v>
      </c>
      <c r="S304" t="s">
        <v>63</v>
      </c>
      <c r="T304" t="s">
        <v>47</v>
      </c>
    </row>
    <row r="305" spans="1:20" hidden="1" x14ac:dyDescent="0.2">
      <c r="A305" t="s">
        <v>57</v>
      </c>
      <c r="B305" t="s">
        <v>58</v>
      </c>
      <c r="C305" t="s">
        <v>90</v>
      </c>
      <c r="D305" s="25">
        <v>45694</v>
      </c>
      <c r="E305">
        <v>10.95</v>
      </c>
      <c r="F305">
        <v>14</v>
      </c>
      <c r="G305" s="26">
        <f>IF(ISNUMBER(H305),AVERAGE(H305:I305),AVERAGE(E305:F305))/45</f>
        <v>0.26555555555555554</v>
      </c>
      <c r="H305">
        <v>10.95</v>
      </c>
      <c r="I305">
        <v>12.95</v>
      </c>
      <c r="J305">
        <v>2024</v>
      </c>
      <c r="K305" t="s">
        <v>64</v>
      </c>
      <c r="M305" t="s">
        <v>87</v>
      </c>
      <c r="N305" t="s">
        <v>20</v>
      </c>
      <c r="O305" t="s">
        <v>133</v>
      </c>
      <c r="P305" t="s">
        <v>44</v>
      </c>
      <c r="Q305" t="s">
        <v>43</v>
      </c>
      <c r="R305" t="s">
        <v>62</v>
      </c>
      <c r="S305" t="s">
        <v>63</v>
      </c>
      <c r="T305" t="s">
        <v>47</v>
      </c>
    </row>
    <row r="306" spans="1:20" hidden="1" x14ac:dyDescent="0.2">
      <c r="A306" t="s">
        <v>57</v>
      </c>
      <c r="B306" t="s">
        <v>58</v>
      </c>
      <c r="C306" t="s">
        <v>90</v>
      </c>
      <c r="D306" s="25">
        <v>45694</v>
      </c>
      <c r="E306">
        <v>10</v>
      </c>
      <c r="F306">
        <v>14</v>
      </c>
      <c r="G306" s="26">
        <f>IF(ISNUMBER(H306),AVERAGE(H306:I306),AVERAGE(E306:F306))/45</f>
        <v>0.26555555555555554</v>
      </c>
      <c r="H306">
        <v>10.95</v>
      </c>
      <c r="I306">
        <v>12.95</v>
      </c>
      <c r="J306">
        <v>2024</v>
      </c>
      <c r="K306" t="s">
        <v>91</v>
      </c>
      <c r="M306" t="s">
        <v>87</v>
      </c>
      <c r="N306" t="s">
        <v>20</v>
      </c>
      <c r="O306" t="s">
        <v>133</v>
      </c>
      <c r="P306" t="s">
        <v>44</v>
      </c>
      <c r="Q306" t="s">
        <v>43</v>
      </c>
      <c r="R306" t="s">
        <v>62</v>
      </c>
      <c r="S306" t="s">
        <v>63</v>
      </c>
      <c r="T306" t="s">
        <v>47</v>
      </c>
    </row>
    <row r="307" spans="1:20" hidden="1" x14ac:dyDescent="0.2">
      <c r="A307" t="s">
        <v>57</v>
      </c>
      <c r="B307" t="s">
        <v>58</v>
      </c>
      <c r="C307" t="s">
        <v>90</v>
      </c>
      <c r="D307" s="25">
        <v>45694</v>
      </c>
      <c r="E307">
        <v>10</v>
      </c>
      <c r="F307">
        <v>13</v>
      </c>
      <c r="G307" s="26">
        <f>IF(ISNUMBER(H307),AVERAGE(H307:I307),AVERAGE(E307:F307))/45</f>
        <v>0.24388888888888888</v>
      </c>
      <c r="H307">
        <v>10.95</v>
      </c>
      <c r="I307">
        <v>11</v>
      </c>
      <c r="J307">
        <v>2024</v>
      </c>
      <c r="K307" t="s">
        <v>93</v>
      </c>
      <c r="M307" t="s">
        <v>87</v>
      </c>
      <c r="N307" t="s">
        <v>20</v>
      </c>
      <c r="O307" t="s">
        <v>134</v>
      </c>
      <c r="P307" t="s">
        <v>44</v>
      </c>
      <c r="Q307" t="s">
        <v>43</v>
      </c>
      <c r="R307" t="s">
        <v>62</v>
      </c>
      <c r="S307" t="s">
        <v>63</v>
      </c>
      <c r="T307" t="s">
        <v>47</v>
      </c>
    </row>
    <row r="308" spans="1:20" x14ac:dyDescent="0.2">
      <c r="A308" t="s">
        <v>57</v>
      </c>
      <c r="B308" t="s">
        <v>58</v>
      </c>
      <c r="C308" t="s">
        <v>19</v>
      </c>
      <c r="D308" s="25">
        <v>45694</v>
      </c>
      <c r="E308">
        <v>16</v>
      </c>
      <c r="F308">
        <v>20</v>
      </c>
      <c r="G308" s="26">
        <f>IF(ISNUMBER(H308),AVERAGE(H308:I308),AVERAGE(E308:F308))/65</f>
        <v>0.26884615384615385</v>
      </c>
      <c r="H308">
        <v>16.95</v>
      </c>
      <c r="I308">
        <v>18</v>
      </c>
      <c r="J308">
        <v>2024</v>
      </c>
      <c r="K308" t="s">
        <v>59</v>
      </c>
      <c r="M308" t="s">
        <v>87</v>
      </c>
      <c r="N308" t="s">
        <v>20</v>
      </c>
      <c r="O308" t="s">
        <v>102</v>
      </c>
      <c r="P308" t="s">
        <v>44</v>
      </c>
      <c r="Q308" t="s">
        <v>43</v>
      </c>
      <c r="R308" t="s">
        <v>62</v>
      </c>
      <c r="S308" t="s">
        <v>63</v>
      </c>
      <c r="T308" t="s">
        <v>47</v>
      </c>
    </row>
    <row r="309" spans="1:20" x14ac:dyDescent="0.2">
      <c r="A309" t="s">
        <v>57</v>
      </c>
      <c r="B309" t="s">
        <v>58</v>
      </c>
      <c r="C309" t="s">
        <v>19</v>
      </c>
      <c r="D309" s="25">
        <v>45694</v>
      </c>
      <c r="E309">
        <v>16</v>
      </c>
      <c r="F309">
        <v>20</v>
      </c>
      <c r="G309" s="26">
        <f>IF(ISNUMBER(H309),AVERAGE(H309:I309),AVERAGE(E309:F309))/65</f>
        <v>0.26884615384615385</v>
      </c>
      <c r="H309">
        <v>16.95</v>
      </c>
      <c r="I309">
        <v>18</v>
      </c>
      <c r="J309">
        <v>2024</v>
      </c>
      <c r="K309" t="s">
        <v>65</v>
      </c>
      <c r="M309" t="s">
        <v>87</v>
      </c>
      <c r="N309" t="s">
        <v>20</v>
      </c>
      <c r="O309" t="s">
        <v>102</v>
      </c>
      <c r="P309" t="s">
        <v>44</v>
      </c>
      <c r="Q309" t="s">
        <v>43</v>
      </c>
      <c r="R309" t="s">
        <v>62</v>
      </c>
      <c r="S309" t="s">
        <v>63</v>
      </c>
      <c r="T309" t="s">
        <v>47</v>
      </c>
    </row>
    <row r="310" spans="1:20" x14ac:dyDescent="0.2">
      <c r="A310" t="s">
        <v>57</v>
      </c>
      <c r="B310" t="s">
        <v>58</v>
      </c>
      <c r="C310" t="s">
        <v>19</v>
      </c>
      <c r="D310" s="25">
        <v>45694</v>
      </c>
      <c r="E310">
        <v>14</v>
      </c>
      <c r="F310">
        <v>17</v>
      </c>
      <c r="G310" s="26">
        <f>IF(ISNUMBER(H310),AVERAGE(H310:I310),AVERAGE(E310:F310))/65</f>
        <v>0.23807692307692307</v>
      </c>
      <c r="H310">
        <v>14.95</v>
      </c>
      <c r="I310">
        <v>16</v>
      </c>
      <c r="J310">
        <v>2024</v>
      </c>
      <c r="K310" t="s">
        <v>64</v>
      </c>
      <c r="M310" t="s">
        <v>87</v>
      </c>
      <c r="N310" t="s">
        <v>20</v>
      </c>
      <c r="O310" t="s">
        <v>102</v>
      </c>
      <c r="P310" t="s">
        <v>44</v>
      </c>
      <c r="Q310" t="s">
        <v>43</v>
      </c>
      <c r="R310" t="s">
        <v>62</v>
      </c>
      <c r="S310" t="s">
        <v>63</v>
      </c>
      <c r="T310" t="s">
        <v>47</v>
      </c>
    </row>
    <row r="311" spans="1:20" x14ac:dyDescent="0.2">
      <c r="A311" t="s">
        <v>57</v>
      </c>
      <c r="B311" t="s">
        <v>18</v>
      </c>
      <c r="C311" t="s">
        <v>19</v>
      </c>
      <c r="D311" s="25">
        <v>45695</v>
      </c>
      <c r="E311">
        <v>180</v>
      </c>
      <c r="F311">
        <v>210</v>
      </c>
      <c r="G311" s="26">
        <f>IF(ISNUMBER(H311),AVERAGE(H311:I311),AVERAGE(E311:F311))/700</f>
        <v>0.27214285714285713</v>
      </c>
      <c r="H311">
        <v>185</v>
      </c>
      <c r="I311">
        <v>196</v>
      </c>
      <c r="J311">
        <v>2024</v>
      </c>
      <c r="K311" t="s">
        <v>42</v>
      </c>
      <c r="M311" t="s">
        <v>87</v>
      </c>
      <c r="N311" t="s">
        <v>20</v>
      </c>
      <c r="O311" t="s">
        <v>102</v>
      </c>
      <c r="P311" t="s">
        <v>147</v>
      </c>
      <c r="Q311" t="s">
        <v>43</v>
      </c>
      <c r="R311" t="s">
        <v>62</v>
      </c>
      <c r="S311" t="s">
        <v>63</v>
      </c>
      <c r="T311" t="s">
        <v>47</v>
      </c>
    </row>
    <row r="312" spans="1:20" x14ac:dyDescent="0.2">
      <c r="A312" t="s">
        <v>57</v>
      </c>
      <c r="B312" t="s">
        <v>18</v>
      </c>
      <c r="C312" t="s">
        <v>19</v>
      </c>
      <c r="D312" s="25">
        <v>45695</v>
      </c>
      <c r="E312">
        <v>180</v>
      </c>
      <c r="F312">
        <v>210</v>
      </c>
      <c r="G312" s="26">
        <f>IF(ISNUMBER(H312),AVERAGE(H312:I312),AVERAGE(E312:F312))/700</f>
        <v>0.27214285714285713</v>
      </c>
      <c r="H312">
        <v>185</v>
      </c>
      <c r="I312">
        <v>196</v>
      </c>
      <c r="J312">
        <v>2024</v>
      </c>
      <c r="K312" t="s">
        <v>21</v>
      </c>
      <c r="M312" t="s">
        <v>87</v>
      </c>
      <c r="N312" t="s">
        <v>20</v>
      </c>
      <c r="O312" t="s">
        <v>102</v>
      </c>
      <c r="P312" t="s">
        <v>147</v>
      </c>
      <c r="Q312" t="s">
        <v>43</v>
      </c>
      <c r="R312" t="s">
        <v>62</v>
      </c>
      <c r="S312" t="s">
        <v>63</v>
      </c>
      <c r="T312" t="s">
        <v>47</v>
      </c>
    </row>
    <row r="313" spans="1:20" x14ac:dyDescent="0.2">
      <c r="A313" t="s">
        <v>57</v>
      </c>
      <c r="B313" t="s">
        <v>18</v>
      </c>
      <c r="C313" t="s">
        <v>19</v>
      </c>
      <c r="D313" s="25">
        <v>45695</v>
      </c>
      <c r="E313">
        <v>160</v>
      </c>
      <c r="F313">
        <v>186</v>
      </c>
      <c r="G313" s="26">
        <f>IF(ISNUMBER(H313),AVERAGE(H313:I313),AVERAGE(E313:F313))/700</f>
        <v>0.245</v>
      </c>
      <c r="H313">
        <v>168</v>
      </c>
      <c r="I313">
        <v>175</v>
      </c>
      <c r="J313">
        <v>2024</v>
      </c>
      <c r="K313" t="s">
        <v>56</v>
      </c>
      <c r="M313" t="s">
        <v>87</v>
      </c>
      <c r="N313" t="s">
        <v>20</v>
      </c>
      <c r="O313" t="s">
        <v>61</v>
      </c>
      <c r="P313" t="s">
        <v>147</v>
      </c>
      <c r="Q313" t="s">
        <v>43</v>
      </c>
      <c r="R313" t="s">
        <v>62</v>
      </c>
      <c r="S313" t="s">
        <v>63</v>
      </c>
      <c r="T313" t="s">
        <v>47</v>
      </c>
    </row>
    <row r="314" spans="1:20" hidden="1" x14ac:dyDescent="0.2">
      <c r="A314" t="s">
        <v>57</v>
      </c>
      <c r="B314" t="s">
        <v>58</v>
      </c>
      <c r="C314" t="s">
        <v>90</v>
      </c>
      <c r="D314" s="25">
        <v>45695</v>
      </c>
      <c r="E314">
        <v>8</v>
      </c>
      <c r="F314">
        <v>10</v>
      </c>
      <c r="G314" s="26">
        <f>IF(ISNUMBER(H314),AVERAGE(H314:I314),AVERAGE(E314:F314))/45</f>
        <v>0.2</v>
      </c>
      <c r="H314" t="s">
        <v>69</v>
      </c>
      <c r="I314" t="s">
        <v>69</v>
      </c>
      <c r="J314">
        <v>2024</v>
      </c>
      <c r="K314" t="s">
        <v>93</v>
      </c>
      <c r="M314" t="s">
        <v>87</v>
      </c>
      <c r="N314" t="s">
        <v>20</v>
      </c>
      <c r="O314" t="s">
        <v>151</v>
      </c>
      <c r="P314" t="s">
        <v>147</v>
      </c>
      <c r="Q314" t="s">
        <v>43</v>
      </c>
      <c r="R314" t="s">
        <v>62</v>
      </c>
      <c r="S314" t="s">
        <v>63</v>
      </c>
      <c r="T314" t="s">
        <v>47</v>
      </c>
    </row>
    <row r="315" spans="1:20" hidden="1" x14ac:dyDescent="0.2">
      <c r="A315" t="s">
        <v>57</v>
      </c>
      <c r="B315" t="s">
        <v>58</v>
      </c>
      <c r="C315" t="s">
        <v>90</v>
      </c>
      <c r="D315" s="25">
        <v>45695</v>
      </c>
      <c r="E315">
        <v>8</v>
      </c>
      <c r="F315">
        <v>12</v>
      </c>
      <c r="G315" s="26">
        <f>IF(ISNUMBER(H315),AVERAGE(H315:I315),AVERAGE(E315:F315))/45</f>
        <v>0.21111111111111111</v>
      </c>
      <c r="H315">
        <v>9</v>
      </c>
      <c r="I315">
        <v>10</v>
      </c>
      <c r="J315">
        <v>2024</v>
      </c>
      <c r="K315" t="s">
        <v>64</v>
      </c>
      <c r="M315" t="s">
        <v>87</v>
      </c>
      <c r="N315" t="s">
        <v>20</v>
      </c>
      <c r="O315" t="s">
        <v>152</v>
      </c>
      <c r="P315" t="s">
        <v>147</v>
      </c>
      <c r="Q315" t="s">
        <v>43</v>
      </c>
      <c r="R315" t="s">
        <v>62</v>
      </c>
      <c r="S315" t="s">
        <v>63</v>
      </c>
      <c r="T315" t="s">
        <v>47</v>
      </c>
    </row>
    <row r="316" spans="1:20" hidden="1" x14ac:dyDescent="0.2">
      <c r="A316" t="s">
        <v>57</v>
      </c>
      <c r="B316" t="s">
        <v>58</v>
      </c>
      <c r="C316" t="s">
        <v>90</v>
      </c>
      <c r="D316" s="25">
        <v>45695</v>
      </c>
      <c r="E316">
        <v>8</v>
      </c>
      <c r="F316">
        <v>12</v>
      </c>
      <c r="G316" s="26">
        <f>IF(ISNUMBER(H316),AVERAGE(H316:I316),AVERAGE(E316:F316))/45</f>
        <v>0.21111111111111111</v>
      </c>
      <c r="H316">
        <v>9</v>
      </c>
      <c r="I316">
        <v>10</v>
      </c>
      <c r="J316">
        <v>2024</v>
      </c>
      <c r="K316" t="s">
        <v>91</v>
      </c>
      <c r="M316" t="s">
        <v>87</v>
      </c>
      <c r="N316" t="s">
        <v>20</v>
      </c>
      <c r="O316" t="s">
        <v>152</v>
      </c>
      <c r="P316" t="s">
        <v>147</v>
      </c>
      <c r="Q316" t="s">
        <v>43</v>
      </c>
      <c r="R316" t="s">
        <v>62</v>
      </c>
      <c r="S316" t="s">
        <v>63</v>
      </c>
      <c r="T316" t="s">
        <v>47</v>
      </c>
    </row>
    <row r="317" spans="1:20" x14ac:dyDescent="0.2">
      <c r="A317" t="s">
        <v>57</v>
      </c>
      <c r="B317" t="s">
        <v>58</v>
      </c>
      <c r="C317" t="s">
        <v>19</v>
      </c>
      <c r="D317" s="25">
        <v>45695</v>
      </c>
      <c r="E317">
        <v>16</v>
      </c>
      <c r="F317">
        <v>20</v>
      </c>
      <c r="G317" s="26">
        <f>IF(ISNUMBER(H317),AVERAGE(H317:I317),AVERAGE(E317:F317))/65</f>
        <v>0.26884615384615385</v>
      </c>
      <c r="H317">
        <v>16.95</v>
      </c>
      <c r="I317">
        <v>18</v>
      </c>
      <c r="J317">
        <v>2024</v>
      </c>
      <c r="K317" t="s">
        <v>65</v>
      </c>
      <c r="M317" t="s">
        <v>87</v>
      </c>
      <c r="N317" t="s">
        <v>20</v>
      </c>
      <c r="O317" t="s">
        <v>102</v>
      </c>
      <c r="P317" t="s">
        <v>147</v>
      </c>
      <c r="Q317" t="s">
        <v>43</v>
      </c>
      <c r="R317" t="s">
        <v>62</v>
      </c>
      <c r="S317" t="s">
        <v>63</v>
      </c>
      <c r="T317" t="s">
        <v>47</v>
      </c>
    </row>
    <row r="318" spans="1:20" x14ac:dyDescent="0.2">
      <c r="A318" t="s">
        <v>57</v>
      </c>
      <c r="B318" t="s">
        <v>58</v>
      </c>
      <c r="C318" t="s">
        <v>19</v>
      </c>
      <c r="D318" s="25">
        <v>45695</v>
      </c>
      <c r="E318">
        <v>16</v>
      </c>
      <c r="F318">
        <v>20</v>
      </c>
      <c r="G318" s="26">
        <f>IF(ISNUMBER(H318),AVERAGE(H318:I318),AVERAGE(E318:F318))/65</f>
        <v>0.26884615384615385</v>
      </c>
      <c r="H318">
        <v>16.95</v>
      </c>
      <c r="I318">
        <v>18</v>
      </c>
      <c r="J318">
        <v>2024</v>
      </c>
      <c r="K318" t="s">
        <v>59</v>
      </c>
      <c r="M318" t="s">
        <v>87</v>
      </c>
      <c r="N318" t="s">
        <v>20</v>
      </c>
      <c r="O318" t="s">
        <v>102</v>
      </c>
      <c r="P318" t="s">
        <v>147</v>
      </c>
      <c r="Q318" t="s">
        <v>43</v>
      </c>
      <c r="R318" t="s">
        <v>62</v>
      </c>
      <c r="S318" t="s">
        <v>63</v>
      </c>
      <c r="T318" t="s">
        <v>47</v>
      </c>
    </row>
    <row r="319" spans="1:20" x14ac:dyDescent="0.2">
      <c r="A319" t="s">
        <v>57</v>
      </c>
      <c r="B319" t="s">
        <v>58</v>
      </c>
      <c r="C319" t="s">
        <v>19</v>
      </c>
      <c r="D319" s="25">
        <v>45695</v>
      </c>
      <c r="E319">
        <v>14</v>
      </c>
      <c r="F319">
        <v>17</v>
      </c>
      <c r="G319" s="26">
        <f>IF(ISNUMBER(H319),AVERAGE(H319:I319),AVERAGE(E319:F319))/65</f>
        <v>0.23807692307692307</v>
      </c>
      <c r="H319">
        <v>14.95</v>
      </c>
      <c r="I319">
        <v>16</v>
      </c>
      <c r="J319">
        <v>2024</v>
      </c>
      <c r="K319" t="s">
        <v>64</v>
      </c>
      <c r="M319" t="s">
        <v>87</v>
      </c>
      <c r="N319" t="s">
        <v>20</v>
      </c>
      <c r="O319" t="s">
        <v>102</v>
      </c>
      <c r="P319" t="s">
        <v>147</v>
      </c>
      <c r="Q319" t="s">
        <v>43</v>
      </c>
      <c r="R319" t="s">
        <v>62</v>
      </c>
      <c r="S319" t="s">
        <v>63</v>
      </c>
      <c r="T319" t="s">
        <v>47</v>
      </c>
    </row>
    <row r="320" spans="1:20" x14ac:dyDescent="0.2">
      <c r="A320" t="s">
        <v>57</v>
      </c>
      <c r="B320" t="s">
        <v>18</v>
      </c>
      <c r="C320" t="s">
        <v>19</v>
      </c>
      <c r="D320" s="25">
        <v>45698</v>
      </c>
      <c r="E320">
        <v>180</v>
      </c>
      <c r="F320">
        <v>210</v>
      </c>
      <c r="G320" s="26">
        <f>IF(ISNUMBER(H320),AVERAGE(H320:I320),AVERAGE(E320:F320))/700</f>
        <v>0.27214285714285713</v>
      </c>
      <c r="H320">
        <v>185</v>
      </c>
      <c r="I320">
        <v>196</v>
      </c>
      <c r="J320">
        <v>2024</v>
      </c>
      <c r="K320" t="s">
        <v>21</v>
      </c>
      <c r="M320" t="s">
        <v>87</v>
      </c>
      <c r="N320" t="s">
        <v>20</v>
      </c>
      <c r="O320" t="s">
        <v>102</v>
      </c>
      <c r="P320" t="s">
        <v>44</v>
      </c>
      <c r="Q320" t="s">
        <v>43</v>
      </c>
      <c r="R320" t="s">
        <v>62</v>
      </c>
      <c r="S320" t="s">
        <v>63</v>
      </c>
      <c r="T320" t="s">
        <v>47</v>
      </c>
    </row>
    <row r="321" spans="1:20" x14ac:dyDescent="0.2">
      <c r="A321" t="s">
        <v>57</v>
      </c>
      <c r="B321" t="s">
        <v>18</v>
      </c>
      <c r="C321" t="s">
        <v>19</v>
      </c>
      <c r="D321" s="25">
        <v>45698</v>
      </c>
      <c r="E321">
        <v>180</v>
      </c>
      <c r="F321">
        <v>210</v>
      </c>
      <c r="G321" s="26">
        <f>IF(ISNUMBER(H321),AVERAGE(H321:I321),AVERAGE(E321:F321))/700</f>
        <v>0.27214285714285713</v>
      </c>
      <c r="H321">
        <v>185</v>
      </c>
      <c r="I321">
        <v>196</v>
      </c>
      <c r="J321">
        <v>2024</v>
      </c>
      <c r="K321" t="s">
        <v>42</v>
      </c>
      <c r="M321" t="s">
        <v>87</v>
      </c>
      <c r="N321" t="s">
        <v>20</v>
      </c>
      <c r="O321" t="s">
        <v>102</v>
      </c>
      <c r="P321" t="s">
        <v>44</v>
      </c>
      <c r="Q321" t="s">
        <v>43</v>
      </c>
      <c r="R321" t="s">
        <v>62</v>
      </c>
      <c r="S321" t="s">
        <v>63</v>
      </c>
      <c r="T321" t="s">
        <v>47</v>
      </c>
    </row>
    <row r="322" spans="1:20" x14ac:dyDescent="0.2">
      <c r="A322" t="s">
        <v>57</v>
      </c>
      <c r="B322" t="s">
        <v>18</v>
      </c>
      <c r="C322" t="s">
        <v>19</v>
      </c>
      <c r="D322" s="25">
        <v>45698</v>
      </c>
      <c r="E322">
        <v>160</v>
      </c>
      <c r="F322">
        <v>186</v>
      </c>
      <c r="G322" s="26">
        <f>IF(ISNUMBER(H322),AVERAGE(H322:I322),AVERAGE(E322:F322))/700</f>
        <v>0.245</v>
      </c>
      <c r="H322">
        <v>168</v>
      </c>
      <c r="I322">
        <v>175</v>
      </c>
      <c r="J322">
        <v>2024</v>
      </c>
      <c r="K322" t="s">
        <v>56</v>
      </c>
      <c r="M322" t="s">
        <v>87</v>
      </c>
      <c r="N322" t="s">
        <v>20</v>
      </c>
      <c r="O322" t="s">
        <v>61</v>
      </c>
      <c r="P322" t="s">
        <v>44</v>
      </c>
      <c r="Q322" t="s">
        <v>43</v>
      </c>
      <c r="R322" t="s">
        <v>62</v>
      </c>
      <c r="S322" t="s">
        <v>63</v>
      </c>
      <c r="T322" t="s">
        <v>47</v>
      </c>
    </row>
    <row r="323" spans="1:20" hidden="1" x14ac:dyDescent="0.2">
      <c r="A323" t="s">
        <v>57</v>
      </c>
      <c r="B323" t="s">
        <v>58</v>
      </c>
      <c r="C323" t="s">
        <v>90</v>
      </c>
      <c r="D323" s="25">
        <v>45698</v>
      </c>
      <c r="E323">
        <v>8</v>
      </c>
      <c r="F323">
        <v>12</v>
      </c>
      <c r="G323" s="26">
        <f>IF(ISNUMBER(H323),AVERAGE(H323:I323),AVERAGE(E323:F323))/45</f>
        <v>0.21111111111111111</v>
      </c>
      <c r="H323">
        <v>9</v>
      </c>
      <c r="I323">
        <v>10</v>
      </c>
      <c r="J323">
        <v>2024</v>
      </c>
      <c r="K323" t="s">
        <v>64</v>
      </c>
      <c r="M323" t="s">
        <v>87</v>
      </c>
      <c r="N323" t="s">
        <v>20</v>
      </c>
      <c r="O323" t="s">
        <v>149</v>
      </c>
      <c r="P323" t="s">
        <v>44</v>
      </c>
      <c r="Q323" t="s">
        <v>43</v>
      </c>
      <c r="R323" t="s">
        <v>62</v>
      </c>
      <c r="S323" t="s">
        <v>63</v>
      </c>
      <c r="T323" t="s">
        <v>47</v>
      </c>
    </row>
    <row r="324" spans="1:20" hidden="1" x14ac:dyDescent="0.2">
      <c r="A324" t="s">
        <v>57</v>
      </c>
      <c r="B324" t="s">
        <v>58</v>
      </c>
      <c r="C324" t="s">
        <v>90</v>
      </c>
      <c r="D324" s="25">
        <v>45698</v>
      </c>
      <c r="E324">
        <v>8</v>
      </c>
      <c r="F324">
        <v>10</v>
      </c>
      <c r="G324" s="26">
        <f>IF(ISNUMBER(H324),AVERAGE(H324:I324),AVERAGE(E324:F324))/45</f>
        <v>0.2</v>
      </c>
      <c r="H324" t="s">
        <v>69</v>
      </c>
      <c r="I324" t="s">
        <v>69</v>
      </c>
      <c r="J324">
        <v>2024</v>
      </c>
      <c r="K324" t="s">
        <v>93</v>
      </c>
      <c r="M324" t="s">
        <v>87</v>
      </c>
      <c r="N324" t="s">
        <v>20</v>
      </c>
      <c r="O324" t="s">
        <v>150</v>
      </c>
      <c r="P324" t="s">
        <v>44</v>
      </c>
      <c r="Q324" t="s">
        <v>43</v>
      </c>
      <c r="R324" t="s">
        <v>62</v>
      </c>
      <c r="S324" t="s">
        <v>63</v>
      </c>
      <c r="T324" t="s">
        <v>47</v>
      </c>
    </row>
    <row r="325" spans="1:20" hidden="1" x14ac:dyDescent="0.2">
      <c r="A325" t="s">
        <v>57</v>
      </c>
      <c r="B325" t="s">
        <v>58</v>
      </c>
      <c r="C325" t="s">
        <v>90</v>
      </c>
      <c r="D325" s="25">
        <v>45698</v>
      </c>
      <c r="E325">
        <v>8</v>
      </c>
      <c r="F325">
        <v>12</v>
      </c>
      <c r="G325" s="26">
        <f>IF(ISNUMBER(H325),AVERAGE(H325:I325),AVERAGE(E325:F325))/45</f>
        <v>0.21111111111111111</v>
      </c>
      <c r="H325">
        <v>9</v>
      </c>
      <c r="I325">
        <v>10</v>
      </c>
      <c r="J325">
        <v>2024</v>
      </c>
      <c r="K325" t="s">
        <v>91</v>
      </c>
      <c r="M325" t="s">
        <v>87</v>
      </c>
      <c r="N325" t="s">
        <v>20</v>
      </c>
      <c r="O325" t="s">
        <v>149</v>
      </c>
      <c r="P325" t="s">
        <v>44</v>
      </c>
      <c r="Q325" t="s">
        <v>43</v>
      </c>
      <c r="R325" t="s">
        <v>62</v>
      </c>
      <c r="S325" t="s">
        <v>63</v>
      </c>
      <c r="T325" t="s">
        <v>47</v>
      </c>
    </row>
    <row r="326" spans="1:20" x14ac:dyDescent="0.2">
      <c r="A326" t="s">
        <v>57</v>
      </c>
      <c r="B326" t="s">
        <v>58</v>
      </c>
      <c r="C326" t="s">
        <v>19</v>
      </c>
      <c r="D326" s="25">
        <v>45698</v>
      </c>
      <c r="E326">
        <v>16</v>
      </c>
      <c r="F326">
        <v>20</v>
      </c>
      <c r="G326" s="26">
        <f>IF(ISNUMBER(H326),AVERAGE(H326:I326),AVERAGE(E326:F326))/65</f>
        <v>0.26884615384615385</v>
      </c>
      <c r="H326">
        <v>16.95</v>
      </c>
      <c r="I326">
        <v>18</v>
      </c>
      <c r="J326">
        <v>2024</v>
      </c>
      <c r="K326" t="s">
        <v>65</v>
      </c>
      <c r="M326" t="s">
        <v>87</v>
      </c>
      <c r="N326" t="s">
        <v>20</v>
      </c>
      <c r="O326" t="s">
        <v>102</v>
      </c>
      <c r="P326" t="s">
        <v>44</v>
      </c>
      <c r="Q326" t="s">
        <v>43</v>
      </c>
      <c r="R326" t="s">
        <v>62</v>
      </c>
      <c r="S326" t="s">
        <v>63</v>
      </c>
      <c r="T326" t="s">
        <v>47</v>
      </c>
    </row>
    <row r="327" spans="1:20" x14ac:dyDescent="0.2">
      <c r="A327" t="s">
        <v>57</v>
      </c>
      <c r="B327" t="s">
        <v>58</v>
      </c>
      <c r="C327" t="s">
        <v>19</v>
      </c>
      <c r="D327" s="25">
        <v>45698</v>
      </c>
      <c r="E327">
        <v>16</v>
      </c>
      <c r="F327">
        <v>20</v>
      </c>
      <c r="G327" s="26">
        <f>IF(ISNUMBER(H327),AVERAGE(H327:I327),AVERAGE(E327:F327))/65</f>
        <v>0.26884615384615385</v>
      </c>
      <c r="H327">
        <v>16.95</v>
      </c>
      <c r="I327">
        <v>18</v>
      </c>
      <c r="J327">
        <v>2024</v>
      </c>
      <c r="K327" t="s">
        <v>59</v>
      </c>
      <c r="M327" t="s">
        <v>87</v>
      </c>
      <c r="N327" t="s">
        <v>20</v>
      </c>
      <c r="O327" t="s">
        <v>102</v>
      </c>
      <c r="P327" t="s">
        <v>44</v>
      </c>
      <c r="Q327" t="s">
        <v>43</v>
      </c>
      <c r="R327" t="s">
        <v>62</v>
      </c>
      <c r="S327" t="s">
        <v>63</v>
      </c>
      <c r="T327" t="s">
        <v>47</v>
      </c>
    </row>
    <row r="328" spans="1:20" x14ac:dyDescent="0.2">
      <c r="A328" t="s">
        <v>57</v>
      </c>
      <c r="B328" t="s">
        <v>58</v>
      </c>
      <c r="C328" t="s">
        <v>19</v>
      </c>
      <c r="D328" s="25">
        <v>45698</v>
      </c>
      <c r="E328">
        <v>14</v>
      </c>
      <c r="F328">
        <v>17</v>
      </c>
      <c r="G328" s="26">
        <f>IF(ISNUMBER(H328),AVERAGE(H328:I328),AVERAGE(E328:F328))/65</f>
        <v>0.23807692307692307</v>
      </c>
      <c r="H328">
        <v>14.95</v>
      </c>
      <c r="I328">
        <v>16</v>
      </c>
      <c r="J328">
        <v>2024</v>
      </c>
      <c r="K328" t="s">
        <v>64</v>
      </c>
      <c r="M328" t="s">
        <v>87</v>
      </c>
      <c r="N328" t="s">
        <v>20</v>
      </c>
      <c r="O328" t="s">
        <v>102</v>
      </c>
      <c r="P328" t="s">
        <v>44</v>
      </c>
      <c r="Q328" t="s">
        <v>43</v>
      </c>
      <c r="R328" t="s">
        <v>62</v>
      </c>
      <c r="S328" t="s">
        <v>63</v>
      </c>
      <c r="T328" t="s">
        <v>47</v>
      </c>
    </row>
    <row r="329" spans="1:20" x14ac:dyDescent="0.2">
      <c r="A329" t="s">
        <v>57</v>
      </c>
      <c r="B329" t="s">
        <v>18</v>
      </c>
      <c r="C329" t="s">
        <v>19</v>
      </c>
      <c r="D329" s="25">
        <v>45699</v>
      </c>
      <c r="E329">
        <v>189</v>
      </c>
      <c r="F329">
        <v>220</v>
      </c>
      <c r="G329" s="26">
        <f>IF(ISNUMBER(H329),AVERAGE(H329:I329),AVERAGE(E329:F329))/700</f>
        <v>0.28999999999999998</v>
      </c>
      <c r="H329">
        <v>196</v>
      </c>
      <c r="I329">
        <v>210</v>
      </c>
      <c r="J329">
        <v>2024</v>
      </c>
      <c r="K329" t="s">
        <v>21</v>
      </c>
      <c r="M329" t="s">
        <v>145</v>
      </c>
      <c r="N329" t="s">
        <v>20</v>
      </c>
      <c r="O329" t="s">
        <v>61</v>
      </c>
      <c r="P329" t="s">
        <v>146</v>
      </c>
      <c r="Q329" t="s">
        <v>144</v>
      </c>
      <c r="R329" t="s">
        <v>62</v>
      </c>
      <c r="S329" t="s">
        <v>63</v>
      </c>
      <c r="T329" t="s">
        <v>47</v>
      </c>
    </row>
    <row r="330" spans="1:20" x14ac:dyDescent="0.2">
      <c r="A330" t="s">
        <v>57</v>
      </c>
      <c r="B330" t="s">
        <v>18</v>
      </c>
      <c r="C330" t="s">
        <v>19</v>
      </c>
      <c r="D330" s="25">
        <v>45699</v>
      </c>
      <c r="E330">
        <v>189</v>
      </c>
      <c r="F330">
        <v>220</v>
      </c>
      <c r="G330" s="26">
        <f>IF(ISNUMBER(H330),AVERAGE(H330:I330),AVERAGE(E330:F330))/700</f>
        <v>0.28999999999999998</v>
      </c>
      <c r="H330">
        <v>196</v>
      </c>
      <c r="I330">
        <v>210</v>
      </c>
      <c r="J330">
        <v>2024</v>
      </c>
      <c r="K330" t="s">
        <v>42</v>
      </c>
      <c r="M330" t="s">
        <v>145</v>
      </c>
      <c r="N330" t="s">
        <v>20</v>
      </c>
      <c r="O330" t="s">
        <v>61</v>
      </c>
      <c r="P330" t="s">
        <v>146</v>
      </c>
      <c r="Q330" t="s">
        <v>144</v>
      </c>
      <c r="R330" t="s">
        <v>62</v>
      </c>
      <c r="S330" t="s">
        <v>63</v>
      </c>
      <c r="T330" t="s">
        <v>47</v>
      </c>
    </row>
    <row r="331" spans="1:20" x14ac:dyDescent="0.2">
      <c r="A331" t="s">
        <v>57</v>
      </c>
      <c r="B331" t="s">
        <v>18</v>
      </c>
      <c r="C331" t="s">
        <v>19</v>
      </c>
      <c r="D331" s="25">
        <v>45699</v>
      </c>
      <c r="E331">
        <v>175</v>
      </c>
      <c r="F331">
        <v>203</v>
      </c>
      <c r="G331" s="26">
        <f>IF(ISNUMBER(H331),AVERAGE(H331:I331),AVERAGE(E331:F331))/700</f>
        <v>0.27</v>
      </c>
      <c r="H331">
        <v>182</v>
      </c>
      <c r="I331">
        <v>196</v>
      </c>
      <c r="J331">
        <v>2024</v>
      </c>
      <c r="K331" t="s">
        <v>56</v>
      </c>
      <c r="M331" t="s">
        <v>145</v>
      </c>
      <c r="N331" t="s">
        <v>20</v>
      </c>
      <c r="O331" t="s">
        <v>148</v>
      </c>
      <c r="P331" t="s">
        <v>146</v>
      </c>
      <c r="Q331" t="s">
        <v>144</v>
      </c>
      <c r="R331" t="s">
        <v>62</v>
      </c>
      <c r="S331" t="s">
        <v>63</v>
      </c>
      <c r="T331" t="s">
        <v>47</v>
      </c>
    </row>
    <row r="332" spans="1:20" hidden="1" x14ac:dyDescent="0.2">
      <c r="A332" t="s">
        <v>57</v>
      </c>
      <c r="B332" t="s">
        <v>58</v>
      </c>
      <c r="C332" t="s">
        <v>90</v>
      </c>
      <c r="D332" s="25">
        <v>45699</v>
      </c>
      <c r="E332">
        <v>8</v>
      </c>
      <c r="F332">
        <v>10</v>
      </c>
      <c r="G332" s="26">
        <f>IF(ISNUMBER(H332),AVERAGE(H332:I332),AVERAGE(E332:F332))/45</f>
        <v>0.17777777777777778</v>
      </c>
      <c r="H332">
        <v>8</v>
      </c>
      <c r="I332">
        <v>8</v>
      </c>
      <c r="J332">
        <v>2024</v>
      </c>
      <c r="K332" t="s">
        <v>93</v>
      </c>
      <c r="M332" t="s">
        <v>145</v>
      </c>
      <c r="N332" t="s">
        <v>20</v>
      </c>
      <c r="O332" t="s">
        <v>150</v>
      </c>
      <c r="P332" t="s">
        <v>146</v>
      </c>
      <c r="Q332" t="s">
        <v>144</v>
      </c>
      <c r="R332" t="s">
        <v>62</v>
      </c>
      <c r="S332" t="s">
        <v>63</v>
      </c>
      <c r="T332" t="s">
        <v>47</v>
      </c>
    </row>
    <row r="333" spans="1:20" hidden="1" x14ac:dyDescent="0.2">
      <c r="A333" t="s">
        <v>57</v>
      </c>
      <c r="B333" t="s">
        <v>58</v>
      </c>
      <c r="C333" t="s">
        <v>90</v>
      </c>
      <c r="D333" s="25">
        <v>45699</v>
      </c>
      <c r="E333">
        <v>8</v>
      </c>
      <c r="F333">
        <v>12</v>
      </c>
      <c r="G333" s="26">
        <f>IF(ISNUMBER(H333),AVERAGE(H333:I333),AVERAGE(E333:F333))/45</f>
        <v>0.18888888888888888</v>
      </c>
      <c r="H333">
        <v>8</v>
      </c>
      <c r="I333">
        <v>9</v>
      </c>
      <c r="J333">
        <v>2024</v>
      </c>
      <c r="K333" t="s">
        <v>64</v>
      </c>
      <c r="M333" t="s">
        <v>145</v>
      </c>
      <c r="N333" t="s">
        <v>20</v>
      </c>
      <c r="O333" t="s">
        <v>149</v>
      </c>
      <c r="P333" t="s">
        <v>146</v>
      </c>
      <c r="Q333" t="s">
        <v>144</v>
      </c>
      <c r="R333" t="s">
        <v>62</v>
      </c>
      <c r="S333" t="s">
        <v>63</v>
      </c>
      <c r="T333" t="s">
        <v>47</v>
      </c>
    </row>
    <row r="334" spans="1:20" hidden="1" x14ac:dyDescent="0.2">
      <c r="A334" t="s">
        <v>57</v>
      </c>
      <c r="B334" t="s">
        <v>58</v>
      </c>
      <c r="C334" t="s">
        <v>90</v>
      </c>
      <c r="D334" s="25">
        <v>45699</v>
      </c>
      <c r="E334">
        <v>8</v>
      </c>
      <c r="F334">
        <v>12</v>
      </c>
      <c r="G334" s="26">
        <f>IF(ISNUMBER(H334),AVERAGE(H334:I334),AVERAGE(E334:F334))/45</f>
        <v>0.18888888888888888</v>
      </c>
      <c r="H334">
        <v>8</v>
      </c>
      <c r="I334">
        <v>9</v>
      </c>
      <c r="J334">
        <v>2024</v>
      </c>
      <c r="K334" t="s">
        <v>91</v>
      </c>
      <c r="M334" t="s">
        <v>145</v>
      </c>
      <c r="N334" t="s">
        <v>20</v>
      </c>
      <c r="O334" t="s">
        <v>149</v>
      </c>
      <c r="P334" t="s">
        <v>146</v>
      </c>
      <c r="Q334" t="s">
        <v>144</v>
      </c>
      <c r="R334" t="s">
        <v>62</v>
      </c>
      <c r="S334" t="s">
        <v>63</v>
      </c>
      <c r="T334" t="s">
        <v>47</v>
      </c>
    </row>
    <row r="335" spans="1:20" x14ac:dyDescent="0.2">
      <c r="A335" t="s">
        <v>57</v>
      </c>
      <c r="B335" t="s">
        <v>58</v>
      </c>
      <c r="C335" t="s">
        <v>19</v>
      </c>
      <c r="D335" s="25">
        <v>45699</v>
      </c>
      <c r="E335">
        <v>19.95</v>
      </c>
      <c r="F335">
        <v>22</v>
      </c>
      <c r="G335" s="26">
        <f>IF(ISNUMBER(H335),AVERAGE(H335:I335),AVERAGE(E335:F335))/65</f>
        <v>0.32307692307692309</v>
      </c>
      <c r="H335">
        <v>20</v>
      </c>
      <c r="I335">
        <v>22</v>
      </c>
      <c r="J335">
        <v>2024</v>
      </c>
      <c r="K335" t="s">
        <v>65</v>
      </c>
      <c r="M335" t="s">
        <v>145</v>
      </c>
      <c r="N335" t="s">
        <v>20</v>
      </c>
      <c r="O335" t="s">
        <v>154</v>
      </c>
      <c r="P335" t="s">
        <v>146</v>
      </c>
      <c r="Q335" t="s">
        <v>144</v>
      </c>
      <c r="R335" t="s">
        <v>62</v>
      </c>
      <c r="S335" t="s">
        <v>63</v>
      </c>
      <c r="T335" t="s">
        <v>47</v>
      </c>
    </row>
    <row r="336" spans="1:20" x14ac:dyDescent="0.2">
      <c r="A336" t="s">
        <v>57</v>
      </c>
      <c r="B336" t="s">
        <v>58</v>
      </c>
      <c r="C336" t="s">
        <v>19</v>
      </c>
      <c r="D336" s="25">
        <v>45699</v>
      </c>
      <c r="E336">
        <v>19.95</v>
      </c>
      <c r="F336">
        <v>22</v>
      </c>
      <c r="G336" s="26">
        <f>IF(ISNUMBER(H336),AVERAGE(H336:I336),AVERAGE(E336:F336))/65</f>
        <v>0.32307692307692309</v>
      </c>
      <c r="H336">
        <v>20</v>
      </c>
      <c r="I336">
        <v>22</v>
      </c>
      <c r="J336">
        <v>2024</v>
      </c>
      <c r="K336" t="s">
        <v>59</v>
      </c>
      <c r="M336" t="s">
        <v>145</v>
      </c>
      <c r="N336" t="s">
        <v>20</v>
      </c>
      <c r="O336" t="s">
        <v>154</v>
      </c>
      <c r="P336" t="s">
        <v>146</v>
      </c>
      <c r="Q336" t="s">
        <v>144</v>
      </c>
      <c r="R336" t="s">
        <v>62</v>
      </c>
      <c r="S336" t="s">
        <v>63</v>
      </c>
      <c r="T336" t="s">
        <v>47</v>
      </c>
    </row>
    <row r="337" spans="1:20" x14ac:dyDescent="0.2">
      <c r="A337" t="s">
        <v>57</v>
      </c>
      <c r="B337" t="s">
        <v>58</v>
      </c>
      <c r="C337" t="s">
        <v>19</v>
      </c>
      <c r="D337" s="25">
        <v>45699</v>
      </c>
      <c r="E337">
        <v>18</v>
      </c>
      <c r="F337">
        <v>22</v>
      </c>
      <c r="G337" s="26">
        <f>IF(ISNUMBER(H337),AVERAGE(H337:I337),AVERAGE(E337:F337))/65</f>
        <v>0.29230769230769232</v>
      </c>
      <c r="H337">
        <v>18</v>
      </c>
      <c r="I337">
        <v>20</v>
      </c>
      <c r="J337">
        <v>2024</v>
      </c>
      <c r="K337" t="s">
        <v>64</v>
      </c>
      <c r="M337" t="s">
        <v>145</v>
      </c>
      <c r="N337" t="s">
        <v>20</v>
      </c>
      <c r="O337" t="s">
        <v>61</v>
      </c>
      <c r="P337" t="s">
        <v>146</v>
      </c>
      <c r="Q337" t="s">
        <v>144</v>
      </c>
      <c r="R337" t="s">
        <v>62</v>
      </c>
      <c r="S337" t="s">
        <v>63</v>
      </c>
      <c r="T337" t="s">
        <v>47</v>
      </c>
    </row>
    <row r="338" spans="1:20" x14ac:dyDescent="0.2">
      <c r="A338" t="s">
        <v>57</v>
      </c>
      <c r="B338" t="s">
        <v>18</v>
      </c>
      <c r="C338" t="s">
        <v>19</v>
      </c>
      <c r="D338" s="25">
        <v>45700</v>
      </c>
      <c r="E338">
        <v>189</v>
      </c>
      <c r="F338">
        <v>220</v>
      </c>
      <c r="G338" s="26">
        <f>IF(ISNUMBER(H338),AVERAGE(H338:I338),AVERAGE(E338:F338))/700</f>
        <v>0.28999999999999998</v>
      </c>
      <c r="H338">
        <v>196</v>
      </c>
      <c r="I338">
        <v>210</v>
      </c>
      <c r="J338">
        <v>2024</v>
      </c>
      <c r="K338" t="s">
        <v>21</v>
      </c>
      <c r="M338" t="s">
        <v>142</v>
      </c>
      <c r="N338" t="s">
        <v>20</v>
      </c>
      <c r="O338" t="s">
        <v>61</v>
      </c>
      <c r="P338" t="s">
        <v>143</v>
      </c>
      <c r="Q338" t="s">
        <v>144</v>
      </c>
      <c r="R338" t="s">
        <v>62</v>
      </c>
      <c r="S338" t="s">
        <v>63</v>
      </c>
      <c r="T338" t="s">
        <v>47</v>
      </c>
    </row>
    <row r="339" spans="1:20" x14ac:dyDescent="0.2">
      <c r="A339" t="s">
        <v>57</v>
      </c>
      <c r="B339" t="s">
        <v>18</v>
      </c>
      <c r="C339" t="s">
        <v>19</v>
      </c>
      <c r="D339" s="25">
        <v>45700</v>
      </c>
      <c r="E339">
        <v>189</v>
      </c>
      <c r="F339">
        <v>220</v>
      </c>
      <c r="G339" s="26">
        <f>IF(ISNUMBER(H339),AVERAGE(H339:I339),AVERAGE(E339:F339))/700</f>
        <v>0.28999999999999998</v>
      </c>
      <c r="H339">
        <v>196</v>
      </c>
      <c r="I339">
        <v>210</v>
      </c>
      <c r="J339">
        <v>2024</v>
      </c>
      <c r="K339" t="s">
        <v>42</v>
      </c>
      <c r="M339" t="s">
        <v>142</v>
      </c>
      <c r="N339" t="s">
        <v>20</v>
      </c>
      <c r="O339" t="s">
        <v>61</v>
      </c>
      <c r="P339" t="s">
        <v>143</v>
      </c>
      <c r="Q339" t="s">
        <v>144</v>
      </c>
      <c r="R339" t="s">
        <v>62</v>
      </c>
      <c r="S339" t="s">
        <v>63</v>
      </c>
      <c r="T339" t="s">
        <v>47</v>
      </c>
    </row>
    <row r="340" spans="1:20" x14ac:dyDescent="0.2">
      <c r="A340" t="s">
        <v>57</v>
      </c>
      <c r="B340" t="s">
        <v>18</v>
      </c>
      <c r="C340" t="s">
        <v>19</v>
      </c>
      <c r="D340" s="25">
        <v>45700</v>
      </c>
      <c r="E340">
        <v>175</v>
      </c>
      <c r="F340">
        <v>203</v>
      </c>
      <c r="G340" s="26">
        <f>IF(ISNUMBER(H340),AVERAGE(H340:I340),AVERAGE(E340:F340))/700</f>
        <v>0.27</v>
      </c>
      <c r="H340">
        <v>182</v>
      </c>
      <c r="I340">
        <v>196</v>
      </c>
      <c r="J340">
        <v>2024</v>
      </c>
      <c r="K340" t="s">
        <v>56</v>
      </c>
      <c r="M340" t="s">
        <v>142</v>
      </c>
      <c r="N340" t="s">
        <v>20</v>
      </c>
      <c r="O340" t="s">
        <v>148</v>
      </c>
      <c r="P340" t="s">
        <v>143</v>
      </c>
      <c r="Q340" t="s">
        <v>144</v>
      </c>
      <c r="R340" t="s">
        <v>62</v>
      </c>
      <c r="S340" t="s">
        <v>63</v>
      </c>
      <c r="T340" t="s">
        <v>47</v>
      </c>
    </row>
    <row r="341" spans="1:20" hidden="1" x14ac:dyDescent="0.2">
      <c r="A341" t="s">
        <v>57</v>
      </c>
      <c r="B341" t="s">
        <v>58</v>
      </c>
      <c r="C341" t="s">
        <v>90</v>
      </c>
      <c r="D341" s="25">
        <v>45700</v>
      </c>
      <c r="E341">
        <v>8</v>
      </c>
      <c r="F341">
        <v>12</v>
      </c>
      <c r="G341" s="26">
        <f>IF(ISNUMBER(H341),AVERAGE(H341:I341),AVERAGE(E341:F341))/45</f>
        <v>0.18888888888888888</v>
      </c>
      <c r="H341">
        <v>8</v>
      </c>
      <c r="I341">
        <v>9</v>
      </c>
      <c r="J341">
        <v>2024</v>
      </c>
      <c r="K341" t="s">
        <v>91</v>
      </c>
      <c r="M341" t="s">
        <v>142</v>
      </c>
      <c r="N341" t="s">
        <v>20</v>
      </c>
      <c r="O341" t="s">
        <v>149</v>
      </c>
      <c r="P341" t="s">
        <v>143</v>
      </c>
      <c r="Q341" t="s">
        <v>144</v>
      </c>
      <c r="R341" t="s">
        <v>62</v>
      </c>
      <c r="S341" t="s">
        <v>63</v>
      </c>
      <c r="T341" t="s">
        <v>47</v>
      </c>
    </row>
    <row r="342" spans="1:20" hidden="1" x14ac:dyDescent="0.2">
      <c r="A342" t="s">
        <v>57</v>
      </c>
      <c r="B342" t="s">
        <v>58</v>
      </c>
      <c r="C342" t="s">
        <v>90</v>
      </c>
      <c r="D342" s="25">
        <v>45700</v>
      </c>
      <c r="E342">
        <v>8</v>
      </c>
      <c r="F342">
        <v>10</v>
      </c>
      <c r="G342" s="26">
        <f>IF(ISNUMBER(H342),AVERAGE(H342:I342),AVERAGE(E342:F342))/45</f>
        <v>0.17777777777777778</v>
      </c>
      <c r="H342">
        <v>8</v>
      </c>
      <c r="I342">
        <v>8</v>
      </c>
      <c r="J342">
        <v>2024</v>
      </c>
      <c r="K342" t="s">
        <v>93</v>
      </c>
      <c r="M342" t="s">
        <v>142</v>
      </c>
      <c r="N342" t="s">
        <v>20</v>
      </c>
      <c r="O342" t="s">
        <v>150</v>
      </c>
      <c r="P342" t="s">
        <v>143</v>
      </c>
      <c r="Q342" t="s">
        <v>144</v>
      </c>
      <c r="R342" t="s">
        <v>62</v>
      </c>
      <c r="S342" t="s">
        <v>63</v>
      </c>
      <c r="T342" t="s">
        <v>47</v>
      </c>
    </row>
    <row r="343" spans="1:20" hidden="1" x14ac:dyDescent="0.2">
      <c r="A343" t="s">
        <v>57</v>
      </c>
      <c r="B343" t="s">
        <v>58</v>
      </c>
      <c r="C343" t="s">
        <v>90</v>
      </c>
      <c r="D343" s="25">
        <v>45700</v>
      </c>
      <c r="E343">
        <v>8</v>
      </c>
      <c r="F343">
        <v>12</v>
      </c>
      <c r="G343" s="26">
        <f>IF(ISNUMBER(H343),AVERAGE(H343:I343),AVERAGE(E343:F343))/45</f>
        <v>0.18888888888888888</v>
      </c>
      <c r="H343">
        <v>8</v>
      </c>
      <c r="I343">
        <v>9</v>
      </c>
      <c r="J343">
        <v>2024</v>
      </c>
      <c r="K343" t="s">
        <v>64</v>
      </c>
      <c r="M343" t="s">
        <v>142</v>
      </c>
      <c r="N343" t="s">
        <v>20</v>
      </c>
      <c r="O343" t="s">
        <v>149</v>
      </c>
      <c r="P343" t="s">
        <v>143</v>
      </c>
      <c r="Q343" t="s">
        <v>144</v>
      </c>
      <c r="R343" t="s">
        <v>62</v>
      </c>
      <c r="S343" t="s">
        <v>63</v>
      </c>
      <c r="T343" t="s">
        <v>47</v>
      </c>
    </row>
    <row r="344" spans="1:20" x14ac:dyDescent="0.2">
      <c r="A344" t="s">
        <v>57</v>
      </c>
      <c r="B344" t="s">
        <v>58</v>
      </c>
      <c r="C344" t="s">
        <v>19</v>
      </c>
      <c r="D344" s="25">
        <v>45700</v>
      </c>
      <c r="E344">
        <v>18</v>
      </c>
      <c r="F344">
        <v>22</v>
      </c>
      <c r="G344" s="26">
        <f>IF(ISNUMBER(H344),AVERAGE(H344:I344),AVERAGE(E344:F344))/65</f>
        <v>0.30769230769230771</v>
      </c>
      <c r="H344" t="s">
        <v>69</v>
      </c>
      <c r="I344" t="s">
        <v>69</v>
      </c>
      <c r="J344">
        <v>2024</v>
      </c>
      <c r="K344" t="s">
        <v>59</v>
      </c>
      <c r="M344" t="s">
        <v>142</v>
      </c>
      <c r="N344" t="s">
        <v>20</v>
      </c>
      <c r="O344" t="s">
        <v>155</v>
      </c>
      <c r="P344" t="s">
        <v>143</v>
      </c>
      <c r="Q344" t="s">
        <v>144</v>
      </c>
      <c r="R344" t="s">
        <v>62</v>
      </c>
      <c r="S344" t="s">
        <v>63</v>
      </c>
      <c r="T344" t="s">
        <v>47</v>
      </c>
    </row>
    <row r="345" spans="1:20" x14ac:dyDescent="0.2">
      <c r="A345" t="s">
        <v>57</v>
      </c>
      <c r="B345" t="s">
        <v>58</v>
      </c>
      <c r="C345" t="s">
        <v>19</v>
      </c>
      <c r="D345" s="25">
        <v>45700</v>
      </c>
      <c r="E345">
        <v>18</v>
      </c>
      <c r="F345">
        <v>22</v>
      </c>
      <c r="G345" s="26">
        <f>IF(ISNUMBER(H345),AVERAGE(H345:I345),AVERAGE(E345:F345))/65</f>
        <v>0.30769230769230771</v>
      </c>
      <c r="H345" t="s">
        <v>69</v>
      </c>
      <c r="I345" t="s">
        <v>69</v>
      </c>
      <c r="J345">
        <v>2024</v>
      </c>
      <c r="K345" t="s">
        <v>65</v>
      </c>
      <c r="M345" t="s">
        <v>142</v>
      </c>
      <c r="N345" t="s">
        <v>20</v>
      </c>
      <c r="O345" t="s">
        <v>155</v>
      </c>
      <c r="P345" t="s">
        <v>143</v>
      </c>
      <c r="Q345" t="s">
        <v>144</v>
      </c>
      <c r="R345" t="s">
        <v>62</v>
      </c>
      <c r="S345" t="s">
        <v>63</v>
      </c>
      <c r="T345" t="s">
        <v>47</v>
      </c>
    </row>
    <row r="346" spans="1:20" x14ac:dyDescent="0.2">
      <c r="A346" t="s">
        <v>57</v>
      </c>
      <c r="B346" t="s">
        <v>58</v>
      </c>
      <c r="C346" t="s">
        <v>19</v>
      </c>
      <c r="D346" s="25">
        <v>45700</v>
      </c>
      <c r="E346">
        <v>17</v>
      </c>
      <c r="F346">
        <v>22</v>
      </c>
      <c r="G346" s="26">
        <f>IF(ISNUMBER(H346),AVERAGE(H346:I346),AVERAGE(E346:F346))/65</f>
        <v>0.29230769230769232</v>
      </c>
      <c r="H346">
        <v>18</v>
      </c>
      <c r="I346">
        <v>20</v>
      </c>
      <c r="J346">
        <v>2024</v>
      </c>
      <c r="K346" t="s">
        <v>64</v>
      </c>
      <c r="M346" t="s">
        <v>142</v>
      </c>
      <c r="N346" t="s">
        <v>20</v>
      </c>
      <c r="O346" t="s">
        <v>61</v>
      </c>
      <c r="P346" t="s">
        <v>143</v>
      </c>
      <c r="Q346" t="s">
        <v>144</v>
      </c>
      <c r="R346" t="s">
        <v>62</v>
      </c>
      <c r="S346" t="s">
        <v>63</v>
      </c>
      <c r="T346" t="s">
        <v>47</v>
      </c>
    </row>
    <row r="347" spans="1:20" x14ac:dyDescent="0.2">
      <c r="A347" t="s">
        <v>50</v>
      </c>
      <c r="B347" t="s">
        <v>18</v>
      </c>
      <c r="C347" t="s">
        <v>19</v>
      </c>
      <c r="D347" s="25">
        <v>45659</v>
      </c>
      <c r="E347">
        <v>320</v>
      </c>
      <c r="F347">
        <v>365</v>
      </c>
      <c r="G347" s="26">
        <f>IF(ISNUMBER(H347),AVERAGE(H347:I347),AVERAGE(E347:F347))/700</f>
        <v>0.5</v>
      </c>
      <c r="H347">
        <v>345</v>
      </c>
      <c r="I347">
        <v>355</v>
      </c>
      <c r="J347">
        <v>2024</v>
      </c>
      <c r="K347" t="s">
        <v>21</v>
      </c>
      <c r="L347" t="s">
        <v>51</v>
      </c>
      <c r="M347" t="s">
        <v>52</v>
      </c>
      <c r="N347" t="s">
        <v>20</v>
      </c>
      <c r="P347" t="s">
        <v>44</v>
      </c>
      <c r="Q347" t="s">
        <v>53</v>
      </c>
      <c r="R347" t="s">
        <v>54</v>
      </c>
      <c r="S347" t="s">
        <v>55</v>
      </c>
      <c r="T347" t="s">
        <v>47</v>
      </c>
    </row>
    <row r="348" spans="1:20" x14ac:dyDescent="0.2">
      <c r="A348" t="s">
        <v>50</v>
      </c>
      <c r="B348" t="s">
        <v>18</v>
      </c>
      <c r="C348" t="s">
        <v>19</v>
      </c>
      <c r="D348" s="25">
        <v>45659</v>
      </c>
      <c r="E348">
        <v>310</v>
      </c>
      <c r="F348">
        <v>360</v>
      </c>
      <c r="G348" s="26">
        <f>IF(ISNUMBER(H348),AVERAGE(H348:I348),AVERAGE(E348:F348))/700</f>
        <v>0.48214285714285715</v>
      </c>
      <c r="H348">
        <v>325</v>
      </c>
      <c r="I348">
        <v>350</v>
      </c>
      <c r="J348">
        <v>2024</v>
      </c>
      <c r="K348" t="s">
        <v>56</v>
      </c>
      <c r="L348" t="s">
        <v>51</v>
      </c>
      <c r="M348" t="s">
        <v>52</v>
      </c>
      <c r="N348" t="s">
        <v>20</v>
      </c>
      <c r="P348" t="s">
        <v>44</v>
      </c>
      <c r="Q348" t="s">
        <v>53</v>
      </c>
      <c r="R348" t="s">
        <v>54</v>
      </c>
      <c r="S348" t="s">
        <v>55</v>
      </c>
      <c r="T348" t="s">
        <v>47</v>
      </c>
    </row>
    <row r="349" spans="1:20" x14ac:dyDescent="0.2">
      <c r="A349" t="s">
        <v>50</v>
      </c>
      <c r="B349" t="s">
        <v>18</v>
      </c>
      <c r="C349" t="s">
        <v>19</v>
      </c>
      <c r="D349" s="25">
        <v>45659</v>
      </c>
      <c r="E349">
        <v>300</v>
      </c>
      <c r="F349">
        <v>350</v>
      </c>
      <c r="G349" s="26">
        <f>IF(ISNUMBER(H349),AVERAGE(H349:I349),AVERAGE(E349:F349))/700</f>
        <v>0.48214285714285715</v>
      </c>
      <c r="H349">
        <v>325</v>
      </c>
      <c r="I349">
        <v>350</v>
      </c>
      <c r="J349">
        <v>2024</v>
      </c>
      <c r="K349" t="s">
        <v>42</v>
      </c>
      <c r="L349" t="s">
        <v>51</v>
      </c>
      <c r="M349" t="s">
        <v>52</v>
      </c>
      <c r="N349" t="s">
        <v>20</v>
      </c>
      <c r="P349" t="s">
        <v>44</v>
      </c>
      <c r="Q349" t="s">
        <v>53</v>
      </c>
      <c r="R349" t="s">
        <v>54</v>
      </c>
      <c r="S349" t="s">
        <v>55</v>
      </c>
      <c r="T349" t="s">
        <v>47</v>
      </c>
    </row>
    <row r="350" spans="1:20" x14ac:dyDescent="0.2">
      <c r="A350" t="s">
        <v>50</v>
      </c>
      <c r="B350" t="s">
        <v>18</v>
      </c>
      <c r="C350" t="s">
        <v>19</v>
      </c>
      <c r="D350" s="25">
        <v>45660</v>
      </c>
      <c r="E350">
        <v>320</v>
      </c>
      <c r="F350">
        <v>365</v>
      </c>
      <c r="G350" s="26">
        <f>IF(ISNUMBER(H350),AVERAGE(H350:I350),AVERAGE(E350:F350))/700</f>
        <v>0.5</v>
      </c>
      <c r="H350">
        <v>345</v>
      </c>
      <c r="I350">
        <v>355</v>
      </c>
      <c r="J350">
        <v>2024</v>
      </c>
      <c r="K350" t="s">
        <v>21</v>
      </c>
      <c r="L350" t="s">
        <v>51</v>
      </c>
      <c r="M350" t="s">
        <v>52</v>
      </c>
      <c r="N350" t="s">
        <v>20</v>
      </c>
      <c r="P350" t="s">
        <v>44</v>
      </c>
      <c r="Q350" t="s">
        <v>53</v>
      </c>
      <c r="R350" t="s">
        <v>54</v>
      </c>
      <c r="S350" t="s">
        <v>55</v>
      </c>
      <c r="T350" t="s">
        <v>47</v>
      </c>
    </row>
    <row r="351" spans="1:20" x14ac:dyDescent="0.2">
      <c r="A351" t="s">
        <v>50</v>
      </c>
      <c r="B351" t="s">
        <v>18</v>
      </c>
      <c r="C351" t="s">
        <v>19</v>
      </c>
      <c r="D351" s="25">
        <v>45660</v>
      </c>
      <c r="E351">
        <v>310</v>
      </c>
      <c r="F351">
        <v>360</v>
      </c>
      <c r="G351" s="26">
        <f>IF(ISNUMBER(H351),AVERAGE(H351:I351),AVERAGE(E351:F351))/700</f>
        <v>0.48214285714285715</v>
      </c>
      <c r="H351">
        <v>325</v>
      </c>
      <c r="I351">
        <v>350</v>
      </c>
      <c r="J351">
        <v>2024</v>
      </c>
      <c r="K351" t="s">
        <v>56</v>
      </c>
      <c r="L351" t="s">
        <v>51</v>
      </c>
      <c r="M351" t="s">
        <v>52</v>
      </c>
      <c r="N351" t="s">
        <v>20</v>
      </c>
      <c r="P351" t="s">
        <v>44</v>
      </c>
      <c r="Q351" t="s">
        <v>53</v>
      </c>
      <c r="R351" t="s">
        <v>54</v>
      </c>
      <c r="S351" t="s">
        <v>55</v>
      </c>
      <c r="T351" t="s">
        <v>47</v>
      </c>
    </row>
    <row r="352" spans="1:20" x14ac:dyDescent="0.2">
      <c r="A352" t="s">
        <v>50</v>
      </c>
      <c r="B352" t="s">
        <v>18</v>
      </c>
      <c r="C352" t="s">
        <v>19</v>
      </c>
      <c r="D352" s="25">
        <v>45660</v>
      </c>
      <c r="E352">
        <v>300</v>
      </c>
      <c r="F352">
        <v>350</v>
      </c>
      <c r="G352" s="26">
        <f>IF(ISNUMBER(H352),AVERAGE(H352:I352),AVERAGE(E352:F352))/700</f>
        <v>0.48214285714285715</v>
      </c>
      <c r="H352">
        <v>325</v>
      </c>
      <c r="I352">
        <v>350</v>
      </c>
      <c r="J352">
        <v>2024</v>
      </c>
      <c r="K352" t="s">
        <v>42</v>
      </c>
      <c r="L352" t="s">
        <v>51</v>
      </c>
      <c r="M352" t="s">
        <v>52</v>
      </c>
      <c r="N352" t="s">
        <v>20</v>
      </c>
      <c r="P352" t="s">
        <v>44</v>
      </c>
      <c r="Q352" t="s">
        <v>53</v>
      </c>
      <c r="R352" t="s">
        <v>54</v>
      </c>
      <c r="S352" t="s">
        <v>55</v>
      </c>
      <c r="T352" t="s">
        <v>47</v>
      </c>
    </row>
    <row r="353" spans="1:20" x14ac:dyDescent="0.2">
      <c r="A353" t="s">
        <v>50</v>
      </c>
      <c r="B353" t="s">
        <v>18</v>
      </c>
      <c r="C353" t="s">
        <v>19</v>
      </c>
      <c r="D353" s="25">
        <v>45663</v>
      </c>
      <c r="E353">
        <v>320</v>
      </c>
      <c r="F353">
        <v>365</v>
      </c>
      <c r="G353" s="26">
        <f>IF(ISNUMBER(H353),AVERAGE(H353:I353),AVERAGE(E353:F353))/700</f>
        <v>0.5</v>
      </c>
      <c r="H353">
        <v>345</v>
      </c>
      <c r="I353">
        <v>355</v>
      </c>
      <c r="J353">
        <v>2024</v>
      </c>
      <c r="K353" t="s">
        <v>21</v>
      </c>
      <c r="L353" t="s">
        <v>51</v>
      </c>
      <c r="M353" t="s">
        <v>52</v>
      </c>
      <c r="N353" t="s">
        <v>20</v>
      </c>
      <c r="P353" t="s">
        <v>44</v>
      </c>
      <c r="Q353" t="s">
        <v>53</v>
      </c>
      <c r="R353" t="s">
        <v>54</v>
      </c>
      <c r="S353" t="s">
        <v>55</v>
      </c>
      <c r="T353" t="s">
        <v>47</v>
      </c>
    </row>
    <row r="354" spans="1:20" x14ac:dyDescent="0.2">
      <c r="A354" t="s">
        <v>50</v>
      </c>
      <c r="B354" t="s">
        <v>18</v>
      </c>
      <c r="C354" t="s">
        <v>19</v>
      </c>
      <c r="D354" s="25">
        <v>45663</v>
      </c>
      <c r="E354">
        <v>310</v>
      </c>
      <c r="F354">
        <v>360</v>
      </c>
      <c r="G354" s="26">
        <f>IF(ISNUMBER(H354),AVERAGE(H354:I354),AVERAGE(E354:F354))/700</f>
        <v>0.48214285714285715</v>
      </c>
      <c r="H354">
        <v>325</v>
      </c>
      <c r="I354">
        <v>350</v>
      </c>
      <c r="J354">
        <v>2024</v>
      </c>
      <c r="K354" t="s">
        <v>56</v>
      </c>
      <c r="L354" t="s">
        <v>51</v>
      </c>
      <c r="M354" t="s">
        <v>52</v>
      </c>
      <c r="N354" t="s">
        <v>20</v>
      </c>
      <c r="P354" t="s">
        <v>44</v>
      </c>
      <c r="Q354" t="s">
        <v>53</v>
      </c>
      <c r="R354" t="s">
        <v>54</v>
      </c>
      <c r="S354" t="s">
        <v>55</v>
      </c>
      <c r="T354" t="s">
        <v>47</v>
      </c>
    </row>
    <row r="355" spans="1:20" x14ac:dyDescent="0.2">
      <c r="A355" t="s">
        <v>50</v>
      </c>
      <c r="B355" t="s">
        <v>18</v>
      </c>
      <c r="C355" t="s">
        <v>19</v>
      </c>
      <c r="D355" s="25">
        <v>45663</v>
      </c>
      <c r="E355">
        <v>300</v>
      </c>
      <c r="F355">
        <v>350</v>
      </c>
      <c r="G355" s="26">
        <f>IF(ISNUMBER(H355),AVERAGE(H355:I355),AVERAGE(E355:F355))/700</f>
        <v>0.48214285714285715</v>
      </c>
      <c r="H355">
        <v>325</v>
      </c>
      <c r="I355">
        <v>350</v>
      </c>
      <c r="J355">
        <v>2024</v>
      </c>
      <c r="K355" t="s">
        <v>42</v>
      </c>
      <c r="L355" t="s">
        <v>51</v>
      </c>
      <c r="M355" t="s">
        <v>52</v>
      </c>
      <c r="N355" t="s">
        <v>20</v>
      </c>
      <c r="P355" t="s">
        <v>44</v>
      </c>
      <c r="Q355" t="s">
        <v>53</v>
      </c>
      <c r="R355" t="s">
        <v>54</v>
      </c>
      <c r="S355" t="s">
        <v>55</v>
      </c>
      <c r="T355" t="s">
        <v>47</v>
      </c>
    </row>
    <row r="356" spans="1:20" x14ac:dyDescent="0.2">
      <c r="A356" t="s">
        <v>50</v>
      </c>
      <c r="B356" t="s">
        <v>18</v>
      </c>
      <c r="C356" t="s">
        <v>19</v>
      </c>
      <c r="D356" s="25">
        <v>45664</v>
      </c>
      <c r="E356">
        <v>320</v>
      </c>
      <c r="F356">
        <v>365</v>
      </c>
      <c r="G356" s="26">
        <f>IF(ISNUMBER(H356),AVERAGE(H356:I356),AVERAGE(E356:F356))/700</f>
        <v>0.5</v>
      </c>
      <c r="H356">
        <v>345</v>
      </c>
      <c r="I356">
        <v>355</v>
      </c>
      <c r="J356">
        <v>2024</v>
      </c>
      <c r="K356" t="s">
        <v>21</v>
      </c>
      <c r="L356" t="s">
        <v>51</v>
      </c>
      <c r="M356" t="s">
        <v>52</v>
      </c>
      <c r="N356" t="s">
        <v>20</v>
      </c>
      <c r="P356" t="s">
        <v>44</v>
      </c>
      <c r="Q356" t="s">
        <v>53</v>
      </c>
      <c r="R356" t="s">
        <v>54</v>
      </c>
      <c r="S356" t="s">
        <v>55</v>
      </c>
      <c r="T356" t="s">
        <v>47</v>
      </c>
    </row>
    <row r="357" spans="1:20" x14ac:dyDescent="0.2">
      <c r="A357" t="s">
        <v>50</v>
      </c>
      <c r="B357" t="s">
        <v>18</v>
      </c>
      <c r="C357" t="s">
        <v>19</v>
      </c>
      <c r="D357" s="25">
        <v>45664</v>
      </c>
      <c r="E357">
        <v>310</v>
      </c>
      <c r="F357">
        <v>360</v>
      </c>
      <c r="G357" s="26">
        <f>IF(ISNUMBER(H357),AVERAGE(H357:I357),AVERAGE(E357:F357))/700</f>
        <v>0.48214285714285715</v>
      </c>
      <c r="H357">
        <v>325</v>
      </c>
      <c r="I357">
        <v>350</v>
      </c>
      <c r="J357">
        <v>2024</v>
      </c>
      <c r="K357" t="s">
        <v>56</v>
      </c>
      <c r="L357" t="s">
        <v>51</v>
      </c>
      <c r="M357" t="s">
        <v>52</v>
      </c>
      <c r="N357" t="s">
        <v>20</v>
      </c>
      <c r="P357" t="s">
        <v>44</v>
      </c>
      <c r="Q357" t="s">
        <v>53</v>
      </c>
      <c r="R357" t="s">
        <v>54</v>
      </c>
      <c r="S357" t="s">
        <v>55</v>
      </c>
      <c r="T357" t="s">
        <v>47</v>
      </c>
    </row>
    <row r="358" spans="1:20" x14ac:dyDescent="0.2">
      <c r="A358" t="s">
        <v>50</v>
      </c>
      <c r="B358" t="s">
        <v>18</v>
      </c>
      <c r="C358" t="s">
        <v>19</v>
      </c>
      <c r="D358" s="25">
        <v>45664</v>
      </c>
      <c r="E358">
        <v>300</v>
      </c>
      <c r="F358">
        <v>350</v>
      </c>
      <c r="G358" s="26">
        <f>IF(ISNUMBER(H358),AVERAGE(H358:I358),AVERAGE(E358:F358))/700</f>
        <v>0.48214285714285715</v>
      </c>
      <c r="H358">
        <v>325</v>
      </c>
      <c r="I358">
        <v>350</v>
      </c>
      <c r="J358">
        <v>2024</v>
      </c>
      <c r="K358" t="s">
        <v>42</v>
      </c>
      <c r="L358" t="s">
        <v>51</v>
      </c>
      <c r="M358" t="s">
        <v>52</v>
      </c>
      <c r="N358" t="s">
        <v>20</v>
      </c>
      <c r="P358" t="s">
        <v>44</v>
      </c>
      <c r="Q358" t="s">
        <v>53</v>
      </c>
      <c r="R358" t="s">
        <v>54</v>
      </c>
      <c r="S358" t="s">
        <v>55</v>
      </c>
      <c r="T358" t="s">
        <v>47</v>
      </c>
    </row>
    <row r="359" spans="1:20" x14ac:dyDescent="0.2">
      <c r="A359" t="s">
        <v>50</v>
      </c>
      <c r="B359" t="s">
        <v>18</v>
      </c>
      <c r="C359" t="s">
        <v>19</v>
      </c>
      <c r="D359" s="25">
        <v>45665</v>
      </c>
      <c r="E359">
        <v>320</v>
      </c>
      <c r="F359">
        <v>365</v>
      </c>
      <c r="G359" s="26">
        <f>IF(ISNUMBER(H359),AVERAGE(H359:I359),AVERAGE(E359:F359))/700</f>
        <v>0.5</v>
      </c>
      <c r="H359">
        <v>345</v>
      </c>
      <c r="I359">
        <v>355</v>
      </c>
      <c r="J359">
        <v>2024</v>
      </c>
      <c r="K359" t="s">
        <v>21</v>
      </c>
      <c r="L359" t="s">
        <v>51</v>
      </c>
      <c r="M359" t="s">
        <v>52</v>
      </c>
      <c r="N359" t="s">
        <v>20</v>
      </c>
      <c r="P359" t="s">
        <v>44</v>
      </c>
      <c r="Q359" t="s">
        <v>53</v>
      </c>
      <c r="R359" t="s">
        <v>54</v>
      </c>
      <c r="S359" t="s">
        <v>55</v>
      </c>
      <c r="T359" t="s">
        <v>47</v>
      </c>
    </row>
    <row r="360" spans="1:20" x14ac:dyDescent="0.2">
      <c r="A360" t="s">
        <v>50</v>
      </c>
      <c r="B360" t="s">
        <v>18</v>
      </c>
      <c r="C360" t="s">
        <v>19</v>
      </c>
      <c r="D360" s="25">
        <v>45665</v>
      </c>
      <c r="E360">
        <v>310</v>
      </c>
      <c r="F360">
        <v>360</v>
      </c>
      <c r="G360" s="26">
        <f>IF(ISNUMBER(H360),AVERAGE(H360:I360),AVERAGE(E360:F360))/700</f>
        <v>0.48214285714285715</v>
      </c>
      <c r="H360">
        <v>325</v>
      </c>
      <c r="I360">
        <v>350</v>
      </c>
      <c r="J360">
        <v>2024</v>
      </c>
      <c r="K360" t="s">
        <v>56</v>
      </c>
      <c r="L360" t="s">
        <v>51</v>
      </c>
      <c r="M360" t="s">
        <v>52</v>
      </c>
      <c r="N360" t="s">
        <v>20</v>
      </c>
      <c r="P360" t="s">
        <v>44</v>
      </c>
      <c r="Q360" t="s">
        <v>53</v>
      </c>
      <c r="R360" t="s">
        <v>54</v>
      </c>
      <c r="S360" t="s">
        <v>55</v>
      </c>
      <c r="T360" t="s">
        <v>47</v>
      </c>
    </row>
    <row r="361" spans="1:20" x14ac:dyDescent="0.2">
      <c r="A361" t="s">
        <v>50</v>
      </c>
      <c r="B361" t="s">
        <v>18</v>
      </c>
      <c r="C361" t="s">
        <v>19</v>
      </c>
      <c r="D361" s="25">
        <v>45665</v>
      </c>
      <c r="E361">
        <v>300</v>
      </c>
      <c r="F361">
        <v>350</v>
      </c>
      <c r="G361" s="26">
        <f>IF(ISNUMBER(H361),AVERAGE(H361:I361),AVERAGE(E361:F361))/700</f>
        <v>0.48214285714285715</v>
      </c>
      <c r="H361">
        <v>325</v>
      </c>
      <c r="I361">
        <v>350</v>
      </c>
      <c r="J361">
        <v>2024</v>
      </c>
      <c r="K361" t="s">
        <v>42</v>
      </c>
      <c r="L361" t="s">
        <v>51</v>
      </c>
      <c r="M361" t="s">
        <v>52</v>
      </c>
      <c r="N361" t="s">
        <v>20</v>
      </c>
      <c r="P361" t="s">
        <v>44</v>
      </c>
      <c r="Q361" t="s">
        <v>53</v>
      </c>
      <c r="R361" t="s">
        <v>54</v>
      </c>
      <c r="S361" t="s">
        <v>55</v>
      </c>
      <c r="T361" t="s">
        <v>47</v>
      </c>
    </row>
    <row r="362" spans="1:20" x14ac:dyDescent="0.2">
      <c r="A362" t="s">
        <v>50</v>
      </c>
      <c r="B362" t="s">
        <v>18</v>
      </c>
      <c r="C362" t="s">
        <v>19</v>
      </c>
      <c r="D362" s="25">
        <v>45667</v>
      </c>
      <c r="E362">
        <v>320</v>
      </c>
      <c r="F362">
        <v>365</v>
      </c>
      <c r="G362" s="26">
        <f>IF(ISNUMBER(H362),AVERAGE(H362:I362),AVERAGE(E362:F362))/700</f>
        <v>0.5</v>
      </c>
      <c r="H362">
        <v>345</v>
      </c>
      <c r="I362">
        <v>355</v>
      </c>
      <c r="J362">
        <v>2024</v>
      </c>
      <c r="K362" t="s">
        <v>21</v>
      </c>
      <c r="L362" t="s">
        <v>51</v>
      </c>
      <c r="M362" t="s">
        <v>67</v>
      </c>
      <c r="N362" t="s">
        <v>20</v>
      </c>
      <c r="Q362" t="s">
        <v>53</v>
      </c>
      <c r="R362" t="s">
        <v>54</v>
      </c>
      <c r="S362" t="s">
        <v>55</v>
      </c>
      <c r="T362" t="s">
        <v>47</v>
      </c>
    </row>
    <row r="363" spans="1:20" x14ac:dyDescent="0.2">
      <c r="A363" t="s">
        <v>50</v>
      </c>
      <c r="B363" t="s">
        <v>18</v>
      </c>
      <c r="C363" t="s">
        <v>19</v>
      </c>
      <c r="D363" s="25">
        <v>45667</v>
      </c>
      <c r="E363">
        <v>310</v>
      </c>
      <c r="F363">
        <v>360</v>
      </c>
      <c r="G363" s="26">
        <f>IF(ISNUMBER(H363),AVERAGE(H363:I363),AVERAGE(E363:F363))/700</f>
        <v>0.48214285714285715</v>
      </c>
      <c r="H363">
        <v>325</v>
      </c>
      <c r="I363">
        <v>350</v>
      </c>
      <c r="J363">
        <v>2024</v>
      </c>
      <c r="K363" t="s">
        <v>56</v>
      </c>
      <c r="L363" t="s">
        <v>51</v>
      </c>
      <c r="M363" t="s">
        <v>67</v>
      </c>
      <c r="N363" t="s">
        <v>20</v>
      </c>
      <c r="Q363" t="s">
        <v>53</v>
      </c>
      <c r="R363" t="s">
        <v>54</v>
      </c>
      <c r="S363" t="s">
        <v>55</v>
      </c>
      <c r="T363" t="s">
        <v>47</v>
      </c>
    </row>
    <row r="364" spans="1:20" x14ac:dyDescent="0.2">
      <c r="A364" t="s">
        <v>50</v>
      </c>
      <c r="B364" t="s">
        <v>18</v>
      </c>
      <c r="C364" t="s">
        <v>19</v>
      </c>
      <c r="D364" s="25">
        <v>45667</v>
      </c>
      <c r="E364">
        <v>300</v>
      </c>
      <c r="F364">
        <v>350</v>
      </c>
      <c r="G364" s="26">
        <f>IF(ISNUMBER(H364),AVERAGE(H364:I364),AVERAGE(E364:F364))/700</f>
        <v>0.48214285714285715</v>
      </c>
      <c r="H364">
        <v>325</v>
      </c>
      <c r="I364">
        <v>350</v>
      </c>
      <c r="J364">
        <v>2024</v>
      </c>
      <c r="K364" t="s">
        <v>42</v>
      </c>
      <c r="L364" t="s">
        <v>51</v>
      </c>
      <c r="M364" t="s">
        <v>67</v>
      </c>
      <c r="N364" t="s">
        <v>20</v>
      </c>
      <c r="Q364" t="s">
        <v>53</v>
      </c>
      <c r="R364" t="s">
        <v>54</v>
      </c>
      <c r="S364" t="s">
        <v>55</v>
      </c>
      <c r="T364" t="s">
        <v>47</v>
      </c>
    </row>
    <row r="365" spans="1:20" x14ac:dyDescent="0.2">
      <c r="A365" t="s">
        <v>50</v>
      </c>
      <c r="B365" t="s">
        <v>18</v>
      </c>
      <c r="C365" t="s">
        <v>19</v>
      </c>
      <c r="D365" s="25">
        <v>45670</v>
      </c>
      <c r="E365">
        <v>320</v>
      </c>
      <c r="F365">
        <v>365</v>
      </c>
      <c r="G365" s="26">
        <f>IF(ISNUMBER(H365),AVERAGE(H365:I365),AVERAGE(E365:F365))/700</f>
        <v>0.5</v>
      </c>
      <c r="H365">
        <v>345</v>
      </c>
      <c r="I365">
        <v>355</v>
      </c>
      <c r="J365">
        <v>2024</v>
      </c>
      <c r="K365" t="s">
        <v>21</v>
      </c>
      <c r="L365" t="s">
        <v>51</v>
      </c>
      <c r="M365" t="s">
        <v>67</v>
      </c>
      <c r="N365" t="s">
        <v>20</v>
      </c>
      <c r="P365" t="s">
        <v>44</v>
      </c>
      <c r="Q365" t="s">
        <v>53</v>
      </c>
      <c r="R365" t="s">
        <v>54</v>
      </c>
      <c r="S365" t="s">
        <v>55</v>
      </c>
      <c r="T365" t="s">
        <v>47</v>
      </c>
    </row>
    <row r="366" spans="1:20" x14ac:dyDescent="0.2">
      <c r="A366" t="s">
        <v>50</v>
      </c>
      <c r="B366" t="s">
        <v>18</v>
      </c>
      <c r="C366" t="s">
        <v>19</v>
      </c>
      <c r="D366" s="25">
        <v>45670</v>
      </c>
      <c r="E366">
        <v>310</v>
      </c>
      <c r="F366">
        <v>360</v>
      </c>
      <c r="G366" s="26">
        <f>IF(ISNUMBER(H366),AVERAGE(H366:I366),AVERAGE(E366:F366))/700</f>
        <v>0.48214285714285715</v>
      </c>
      <c r="H366">
        <v>325</v>
      </c>
      <c r="I366">
        <v>350</v>
      </c>
      <c r="J366">
        <v>2024</v>
      </c>
      <c r="K366" t="s">
        <v>56</v>
      </c>
      <c r="L366" t="s">
        <v>51</v>
      </c>
      <c r="M366" t="s">
        <v>67</v>
      </c>
      <c r="N366" t="s">
        <v>20</v>
      </c>
      <c r="P366" t="s">
        <v>44</v>
      </c>
      <c r="Q366" t="s">
        <v>53</v>
      </c>
      <c r="R366" t="s">
        <v>54</v>
      </c>
      <c r="S366" t="s">
        <v>55</v>
      </c>
      <c r="T366" t="s">
        <v>47</v>
      </c>
    </row>
    <row r="367" spans="1:20" x14ac:dyDescent="0.2">
      <c r="A367" t="s">
        <v>50</v>
      </c>
      <c r="B367" t="s">
        <v>18</v>
      </c>
      <c r="C367" t="s">
        <v>19</v>
      </c>
      <c r="D367" s="25">
        <v>45670</v>
      </c>
      <c r="E367">
        <v>300</v>
      </c>
      <c r="F367">
        <v>350</v>
      </c>
      <c r="G367" s="26">
        <f>IF(ISNUMBER(H367),AVERAGE(H367:I367),AVERAGE(E367:F367))/700</f>
        <v>0.48214285714285715</v>
      </c>
      <c r="H367">
        <v>325</v>
      </c>
      <c r="I367">
        <v>350</v>
      </c>
      <c r="J367">
        <v>2024</v>
      </c>
      <c r="K367" t="s">
        <v>42</v>
      </c>
      <c r="L367" t="s">
        <v>51</v>
      </c>
      <c r="M367" t="s">
        <v>67</v>
      </c>
      <c r="N367" t="s">
        <v>20</v>
      </c>
      <c r="P367" t="s">
        <v>44</v>
      </c>
      <c r="Q367" t="s">
        <v>53</v>
      </c>
      <c r="R367" t="s">
        <v>54</v>
      </c>
      <c r="S367" t="s">
        <v>55</v>
      </c>
      <c r="T367" t="s">
        <v>47</v>
      </c>
    </row>
    <row r="368" spans="1:20" x14ac:dyDescent="0.2">
      <c r="A368" t="s">
        <v>50</v>
      </c>
      <c r="B368" t="s">
        <v>18</v>
      </c>
      <c r="C368" t="s">
        <v>19</v>
      </c>
      <c r="D368" s="25">
        <v>45671</v>
      </c>
      <c r="E368">
        <v>320</v>
      </c>
      <c r="F368">
        <v>365</v>
      </c>
      <c r="G368" s="26">
        <f>IF(ISNUMBER(H368),AVERAGE(H368:I368),AVERAGE(E368:F368))/700</f>
        <v>0.5</v>
      </c>
      <c r="H368">
        <v>345</v>
      </c>
      <c r="I368">
        <v>355</v>
      </c>
      <c r="J368">
        <v>2024</v>
      </c>
      <c r="K368" t="s">
        <v>21</v>
      </c>
      <c r="L368" t="s">
        <v>51</v>
      </c>
      <c r="M368" t="s">
        <v>67</v>
      </c>
      <c r="N368" t="s">
        <v>20</v>
      </c>
      <c r="P368" t="s">
        <v>44</v>
      </c>
      <c r="Q368" t="s">
        <v>53</v>
      </c>
      <c r="R368" t="s">
        <v>54</v>
      </c>
      <c r="S368" t="s">
        <v>55</v>
      </c>
      <c r="T368" t="s">
        <v>47</v>
      </c>
    </row>
    <row r="369" spans="1:20" x14ac:dyDescent="0.2">
      <c r="A369" t="s">
        <v>50</v>
      </c>
      <c r="B369" t="s">
        <v>18</v>
      </c>
      <c r="C369" t="s">
        <v>19</v>
      </c>
      <c r="D369" s="25">
        <v>45671</v>
      </c>
      <c r="E369">
        <v>310</v>
      </c>
      <c r="F369">
        <v>360</v>
      </c>
      <c r="G369" s="26">
        <f>IF(ISNUMBER(H369),AVERAGE(H369:I369),AVERAGE(E369:F369))/700</f>
        <v>0.48214285714285715</v>
      </c>
      <c r="H369">
        <v>325</v>
      </c>
      <c r="I369">
        <v>350</v>
      </c>
      <c r="J369">
        <v>2024</v>
      </c>
      <c r="K369" t="s">
        <v>56</v>
      </c>
      <c r="L369" t="s">
        <v>51</v>
      </c>
      <c r="M369" t="s">
        <v>67</v>
      </c>
      <c r="N369" t="s">
        <v>20</v>
      </c>
      <c r="P369" t="s">
        <v>44</v>
      </c>
      <c r="Q369" t="s">
        <v>53</v>
      </c>
      <c r="R369" t="s">
        <v>54</v>
      </c>
      <c r="S369" t="s">
        <v>55</v>
      </c>
      <c r="T369" t="s">
        <v>47</v>
      </c>
    </row>
    <row r="370" spans="1:20" x14ac:dyDescent="0.2">
      <c r="A370" t="s">
        <v>50</v>
      </c>
      <c r="B370" t="s">
        <v>18</v>
      </c>
      <c r="C370" t="s">
        <v>19</v>
      </c>
      <c r="D370" s="25">
        <v>45671</v>
      </c>
      <c r="E370">
        <v>300</v>
      </c>
      <c r="F370">
        <v>350</v>
      </c>
      <c r="G370" s="26">
        <f>IF(ISNUMBER(H370),AVERAGE(H370:I370),AVERAGE(E370:F370))/700</f>
        <v>0.48214285714285715</v>
      </c>
      <c r="H370">
        <v>325</v>
      </c>
      <c r="I370">
        <v>350</v>
      </c>
      <c r="J370">
        <v>2024</v>
      </c>
      <c r="K370" t="s">
        <v>42</v>
      </c>
      <c r="L370" t="s">
        <v>51</v>
      </c>
      <c r="M370" t="s">
        <v>67</v>
      </c>
      <c r="N370" t="s">
        <v>20</v>
      </c>
      <c r="P370" t="s">
        <v>44</v>
      </c>
      <c r="Q370" t="s">
        <v>53</v>
      </c>
      <c r="R370" t="s">
        <v>54</v>
      </c>
      <c r="S370" t="s">
        <v>55</v>
      </c>
      <c r="T370" t="s">
        <v>47</v>
      </c>
    </row>
    <row r="371" spans="1:20" x14ac:dyDescent="0.2">
      <c r="A371" t="s">
        <v>50</v>
      </c>
      <c r="B371" t="s">
        <v>18</v>
      </c>
      <c r="C371" t="s">
        <v>19</v>
      </c>
      <c r="D371" s="25">
        <v>45672</v>
      </c>
      <c r="E371">
        <v>245</v>
      </c>
      <c r="F371">
        <v>273</v>
      </c>
      <c r="G371" s="26">
        <f>IF(ISNUMBER(H371),AVERAGE(H371:I371),AVERAGE(E371:F371))/700</f>
        <v>0.36499999999999999</v>
      </c>
      <c r="H371">
        <v>245</v>
      </c>
      <c r="I371">
        <v>266</v>
      </c>
      <c r="J371">
        <v>2024</v>
      </c>
      <c r="K371" t="s">
        <v>21</v>
      </c>
      <c r="M371" t="s">
        <v>83</v>
      </c>
      <c r="N371" t="s">
        <v>20</v>
      </c>
      <c r="P371" t="s">
        <v>84</v>
      </c>
      <c r="Q371" t="s">
        <v>53</v>
      </c>
      <c r="R371" t="s">
        <v>54</v>
      </c>
      <c r="S371" t="s">
        <v>55</v>
      </c>
      <c r="T371" t="s">
        <v>47</v>
      </c>
    </row>
    <row r="372" spans="1:20" x14ac:dyDescent="0.2">
      <c r="A372" t="s">
        <v>50</v>
      </c>
      <c r="B372" t="s">
        <v>18</v>
      </c>
      <c r="C372" t="s">
        <v>19</v>
      </c>
      <c r="D372" s="25">
        <v>45672</v>
      </c>
      <c r="E372">
        <v>235</v>
      </c>
      <c r="F372">
        <v>259</v>
      </c>
      <c r="G372" s="26">
        <f>IF(ISNUMBER(H372),AVERAGE(H372:I372),AVERAGE(E372:F372))/700</f>
        <v>0.35499999999999998</v>
      </c>
      <c r="H372">
        <v>238</v>
      </c>
      <c r="I372">
        <v>259</v>
      </c>
      <c r="J372">
        <v>2024</v>
      </c>
      <c r="K372" t="s">
        <v>42</v>
      </c>
      <c r="M372" t="s">
        <v>83</v>
      </c>
      <c r="N372" t="s">
        <v>20</v>
      </c>
      <c r="P372" t="s">
        <v>84</v>
      </c>
      <c r="Q372" t="s">
        <v>53</v>
      </c>
      <c r="R372" t="s">
        <v>54</v>
      </c>
      <c r="S372" t="s">
        <v>55</v>
      </c>
      <c r="T372" t="s">
        <v>47</v>
      </c>
    </row>
    <row r="373" spans="1:20" x14ac:dyDescent="0.2">
      <c r="A373" t="s">
        <v>50</v>
      </c>
      <c r="B373" t="s">
        <v>18</v>
      </c>
      <c r="C373" t="s">
        <v>19</v>
      </c>
      <c r="D373" s="25">
        <v>45672</v>
      </c>
      <c r="E373">
        <v>225</v>
      </c>
      <c r="F373">
        <v>260</v>
      </c>
      <c r="G373" s="26">
        <f>IF(ISNUMBER(H373),AVERAGE(H373:I373),AVERAGE(E373:F373))/700</f>
        <v>0.34214285714285714</v>
      </c>
      <c r="H373">
        <v>235</v>
      </c>
      <c r="I373">
        <v>244</v>
      </c>
      <c r="J373">
        <v>2024</v>
      </c>
      <c r="K373" t="s">
        <v>56</v>
      </c>
      <c r="M373" t="s">
        <v>83</v>
      </c>
      <c r="N373" t="s">
        <v>20</v>
      </c>
      <c r="P373" t="s">
        <v>84</v>
      </c>
      <c r="Q373" t="s">
        <v>53</v>
      </c>
      <c r="R373" t="s">
        <v>54</v>
      </c>
      <c r="S373" t="s">
        <v>55</v>
      </c>
      <c r="T373" t="s">
        <v>47</v>
      </c>
    </row>
    <row r="374" spans="1:20" x14ac:dyDescent="0.2">
      <c r="A374" t="s">
        <v>50</v>
      </c>
      <c r="B374" t="s">
        <v>18</v>
      </c>
      <c r="C374" t="s">
        <v>19</v>
      </c>
      <c r="D374" s="25">
        <v>45673</v>
      </c>
      <c r="E374">
        <v>245</v>
      </c>
      <c r="F374">
        <v>266</v>
      </c>
      <c r="G374" s="26">
        <f>IF(ISNUMBER(H374),AVERAGE(H374:I374),AVERAGE(E374:F374))/700</f>
        <v>0.36</v>
      </c>
      <c r="H374">
        <v>245</v>
      </c>
      <c r="I374">
        <v>259</v>
      </c>
      <c r="J374">
        <v>2024</v>
      </c>
      <c r="K374" t="s">
        <v>21</v>
      </c>
      <c r="M374" t="s">
        <v>83</v>
      </c>
      <c r="N374" t="s">
        <v>20</v>
      </c>
      <c r="O374" t="s">
        <v>61</v>
      </c>
      <c r="P374" t="s">
        <v>45</v>
      </c>
      <c r="Q374" t="s">
        <v>53</v>
      </c>
      <c r="R374" t="s">
        <v>54</v>
      </c>
      <c r="S374" t="s">
        <v>55</v>
      </c>
      <c r="T374" t="s">
        <v>47</v>
      </c>
    </row>
    <row r="375" spans="1:20" x14ac:dyDescent="0.2">
      <c r="A375" t="s">
        <v>50</v>
      </c>
      <c r="B375" t="s">
        <v>18</v>
      </c>
      <c r="C375" t="s">
        <v>19</v>
      </c>
      <c r="D375" s="25">
        <v>45673</v>
      </c>
      <c r="E375">
        <v>235</v>
      </c>
      <c r="F375">
        <v>259</v>
      </c>
      <c r="G375" s="26">
        <f>IF(ISNUMBER(H375),AVERAGE(H375:I375),AVERAGE(E375:F375))/700</f>
        <v>0.34785714285714286</v>
      </c>
      <c r="H375">
        <v>235</v>
      </c>
      <c r="I375">
        <v>252</v>
      </c>
      <c r="J375">
        <v>2024</v>
      </c>
      <c r="K375" t="s">
        <v>42</v>
      </c>
      <c r="M375" t="s">
        <v>83</v>
      </c>
      <c r="N375" t="s">
        <v>20</v>
      </c>
      <c r="O375" t="s">
        <v>61</v>
      </c>
      <c r="P375" t="s">
        <v>45</v>
      </c>
      <c r="Q375" t="s">
        <v>53</v>
      </c>
      <c r="R375" t="s">
        <v>54</v>
      </c>
      <c r="S375" t="s">
        <v>55</v>
      </c>
      <c r="T375" t="s">
        <v>47</v>
      </c>
    </row>
    <row r="376" spans="1:20" x14ac:dyDescent="0.2">
      <c r="A376" t="s">
        <v>50</v>
      </c>
      <c r="B376" t="s">
        <v>18</v>
      </c>
      <c r="C376" t="s">
        <v>19</v>
      </c>
      <c r="D376" s="25">
        <v>45673</v>
      </c>
      <c r="E376">
        <v>224</v>
      </c>
      <c r="F376">
        <v>252</v>
      </c>
      <c r="G376" s="26">
        <f>IF(ISNUMBER(H376),AVERAGE(H376:I376),AVERAGE(E376:F376))/700</f>
        <v>0.3342857142857143</v>
      </c>
      <c r="H376">
        <v>224</v>
      </c>
      <c r="I376">
        <v>244</v>
      </c>
      <c r="J376">
        <v>2024</v>
      </c>
      <c r="K376" t="s">
        <v>56</v>
      </c>
      <c r="M376" t="s">
        <v>83</v>
      </c>
      <c r="N376" t="s">
        <v>20</v>
      </c>
      <c r="O376" t="s">
        <v>61</v>
      </c>
      <c r="P376" t="s">
        <v>45</v>
      </c>
      <c r="Q376" t="s">
        <v>53</v>
      </c>
      <c r="R376" t="s">
        <v>54</v>
      </c>
      <c r="S376" t="s">
        <v>55</v>
      </c>
      <c r="T376" t="s">
        <v>47</v>
      </c>
    </row>
    <row r="377" spans="1:20" x14ac:dyDescent="0.2">
      <c r="A377" t="s">
        <v>50</v>
      </c>
      <c r="B377" t="s">
        <v>18</v>
      </c>
      <c r="C377" t="s">
        <v>19</v>
      </c>
      <c r="D377" s="25">
        <v>45674</v>
      </c>
      <c r="E377">
        <v>245</v>
      </c>
      <c r="F377">
        <v>266</v>
      </c>
      <c r="G377" s="26">
        <f>IF(ISNUMBER(H377),AVERAGE(H377:I377),AVERAGE(E377:F377))/700</f>
        <v>0.36</v>
      </c>
      <c r="H377">
        <v>245</v>
      </c>
      <c r="I377">
        <v>259</v>
      </c>
      <c r="J377">
        <v>2024</v>
      </c>
      <c r="K377" t="s">
        <v>21</v>
      </c>
      <c r="M377" t="s">
        <v>83</v>
      </c>
      <c r="N377" t="s">
        <v>20</v>
      </c>
      <c r="O377" t="s">
        <v>61</v>
      </c>
      <c r="P377" t="s">
        <v>44</v>
      </c>
      <c r="Q377" t="s">
        <v>53</v>
      </c>
      <c r="R377" t="s">
        <v>54</v>
      </c>
      <c r="S377" t="s">
        <v>55</v>
      </c>
      <c r="T377" t="s">
        <v>47</v>
      </c>
    </row>
    <row r="378" spans="1:20" x14ac:dyDescent="0.2">
      <c r="A378" t="s">
        <v>50</v>
      </c>
      <c r="B378" t="s">
        <v>18</v>
      </c>
      <c r="C378" t="s">
        <v>19</v>
      </c>
      <c r="D378" s="25">
        <v>45674</v>
      </c>
      <c r="E378">
        <v>235</v>
      </c>
      <c r="F378">
        <v>259</v>
      </c>
      <c r="G378" s="26">
        <f>IF(ISNUMBER(H378),AVERAGE(H378:I378),AVERAGE(E378:F378))/700</f>
        <v>0.34785714285714286</v>
      </c>
      <c r="H378">
        <v>235</v>
      </c>
      <c r="I378">
        <v>252</v>
      </c>
      <c r="J378">
        <v>2024</v>
      </c>
      <c r="K378" t="s">
        <v>42</v>
      </c>
      <c r="M378" t="s">
        <v>83</v>
      </c>
      <c r="N378" t="s">
        <v>20</v>
      </c>
      <c r="O378" t="s">
        <v>61</v>
      </c>
      <c r="P378" t="s">
        <v>44</v>
      </c>
      <c r="Q378" t="s">
        <v>53</v>
      </c>
      <c r="R378" t="s">
        <v>54</v>
      </c>
      <c r="S378" t="s">
        <v>55</v>
      </c>
      <c r="T378" t="s">
        <v>47</v>
      </c>
    </row>
    <row r="379" spans="1:20" x14ac:dyDescent="0.2">
      <c r="A379" t="s">
        <v>50</v>
      </c>
      <c r="B379" t="s">
        <v>18</v>
      </c>
      <c r="C379" t="s">
        <v>19</v>
      </c>
      <c r="D379" s="25">
        <v>45674</v>
      </c>
      <c r="E379">
        <v>224</v>
      </c>
      <c r="F379">
        <v>252</v>
      </c>
      <c r="G379" s="26">
        <f>IF(ISNUMBER(H379),AVERAGE(H379:I379),AVERAGE(E379:F379))/700</f>
        <v>0.3342857142857143</v>
      </c>
      <c r="H379">
        <v>224</v>
      </c>
      <c r="I379">
        <v>244</v>
      </c>
      <c r="J379">
        <v>2024</v>
      </c>
      <c r="K379" t="s">
        <v>56</v>
      </c>
      <c r="M379" t="s">
        <v>83</v>
      </c>
      <c r="N379" t="s">
        <v>20</v>
      </c>
      <c r="O379" t="s">
        <v>61</v>
      </c>
      <c r="P379" t="s">
        <v>44</v>
      </c>
      <c r="Q379" t="s">
        <v>53</v>
      </c>
      <c r="R379" t="s">
        <v>54</v>
      </c>
      <c r="S379" t="s">
        <v>55</v>
      </c>
      <c r="T379" t="s">
        <v>47</v>
      </c>
    </row>
    <row r="380" spans="1:20" x14ac:dyDescent="0.2">
      <c r="A380" t="s">
        <v>50</v>
      </c>
      <c r="B380" t="s">
        <v>18</v>
      </c>
      <c r="C380" t="s">
        <v>19</v>
      </c>
      <c r="D380" s="25">
        <v>45678</v>
      </c>
      <c r="E380">
        <v>224</v>
      </c>
      <c r="F380">
        <v>252</v>
      </c>
      <c r="G380" s="26">
        <f>IF(ISNUMBER(H380),AVERAGE(H380:I380),AVERAGE(E380:F380))/700</f>
        <v>0.32785714285714285</v>
      </c>
      <c r="H380">
        <v>224</v>
      </c>
      <c r="I380">
        <v>235</v>
      </c>
      <c r="J380">
        <v>2024</v>
      </c>
      <c r="K380" t="s">
        <v>21</v>
      </c>
      <c r="M380" t="s">
        <v>87</v>
      </c>
      <c r="N380" t="s">
        <v>20</v>
      </c>
      <c r="O380" t="s">
        <v>61</v>
      </c>
      <c r="Q380" t="s">
        <v>53</v>
      </c>
      <c r="R380" t="s">
        <v>54</v>
      </c>
      <c r="S380" t="s">
        <v>55</v>
      </c>
      <c r="T380" t="s">
        <v>47</v>
      </c>
    </row>
    <row r="381" spans="1:20" x14ac:dyDescent="0.2">
      <c r="A381" t="s">
        <v>50</v>
      </c>
      <c r="B381" t="s">
        <v>18</v>
      </c>
      <c r="C381" t="s">
        <v>19</v>
      </c>
      <c r="D381" s="25">
        <v>45678</v>
      </c>
      <c r="E381">
        <v>224</v>
      </c>
      <c r="F381">
        <v>252</v>
      </c>
      <c r="G381" s="26">
        <f>IF(ISNUMBER(H381),AVERAGE(H381:I381),AVERAGE(E381:F381))/700</f>
        <v>0.32785714285714285</v>
      </c>
      <c r="H381">
        <v>224</v>
      </c>
      <c r="I381">
        <v>235</v>
      </c>
      <c r="J381">
        <v>2024</v>
      </c>
      <c r="K381" t="s">
        <v>42</v>
      </c>
      <c r="M381" t="s">
        <v>87</v>
      </c>
      <c r="N381" t="s">
        <v>20</v>
      </c>
      <c r="O381" t="s">
        <v>61</v>
      </c>
      <c r="Q381" t="s">
        <v>53</v>
      </c>
      <c r="R381" t="s">
        <v>54</v>
      </c>
      <c r="S381" t="s">
        <v>55</v>
      </c>
      <c r="T381" t="s">
        <v>47</v>
      </c>
    </row>
    <row r="382" spans="1:20" x14ac:dyDescent="0.2">
      <c r="A382" t="s">
        <v>50</v>
      </c>
      <c r="B382" t="s">
        <v>18</v>
      </c>
      <c r="C382" t="s">
        <v>19</v>
      </c>
      <c r="D382" s="25">
        <v>45678</v>
      </c>
      <c r="E382">
        <v>210</v>
      </c>
      <c r="F382">
        <v>235</v>
      </c>
      <c r="G382" s="26">
        <f>IF(ISNUMBER(H382),AVERAGE(H382:I382),AVERAGE(E382:F382))/700</f>
        <v>0.31</v>
      </c>
      <c r="H382">
        <v>210</v>
      </c>
      <c r="I382">
        <v>224</v>
      </c>
      <c r="J382">
        <v>2024</v>
      </c>
      <c r="K382" t="s">
        <v>56</v>
      </c>
      <c r="M382" t="s">
        <v>87</v>
      </c>
      <c r="N382" t="s">
        <v>20</v>
      </c>
      <c r="O382" t="s">
        <v>61</v>
      </c>
      <c r="Q382" t="s">
        <v>53</v>
      </c>
      <c r="R382" t="s">
        <v>54</v>
      </c>
      <c r="S382" t="s">
        <v>55</v>
      </c>
      <c r="T382" t="s">
        <v>47</v>
      </c>
    </row>
    <row r="383" spans="1:20" x14ac:dyDescent="0.2">
      <c r="A383" t="s">
        <v>50</v>
      </c>
      <c r="B383" t="s">
        <v>18</v>
      </c>
      <c r="C383" t="s">
        <v>19</v>
      </c>
      <c r="D383" s="25">
        <v>45679</v>
      </c>
      <c r="E383">
        <v>224</v>
      </c>
      <c r="F383">
        <v>252</v>
      </c>
      <c r="G383" s="26">
        <f>IF(ISNUMBER(H383),AVERAGE(H383:I383),AVERAGE(E383:F383))/700</f>
        <v>0.32785714285714285</v>
      </c>
      <c r="H383">
        <v>224</v>
      </c>
      <c r="I383">
        <v>235</v>
      </c>
      <c r="J383">
        <v>2024</v>
      </c>
      <c r="K383" t="s">
        <v>42</v>
      </c>
      <c r="M383" t="s">
        <v>83</v>
      </c>
      <c r="N383" t="s">
        <v>20</v>
      </c>
      <c r="O383" t="s">
        <v>61</v>
      </c>
      <c r="P383" t="s">
        <v>44</v>
      </c>
      <c r="Q383" t="s">
        <v>53</v>
      </c>
      <c r="R383" t="s">
        <v>54</v>
      </c>
      <c r="S383" t="s">
        <v>55</v>
      </c>
      <c r="T383" t="s">
        <v>47</v>
      </c>
    </row>
    <row r="384" spans="1:20" x14ac:dyDescent="0.2">
      <c r="A384" t="s">
        <v>50</v>
      </c>
      <c r="B384" t="s">
        <v>18</v>
      </c>
      <c r="C384" t="s">
        <v>19</v>
      </c>
      <c r="D384" s="25">
        <v>45679</v>
      </c>
      <c r="E384">
        <v>224</v>
      </c>
      <c r="F384">
        <v>252</v>
      </c>
      <c r="G384" s="26">
        <f>IF(ISNUMBER(H384),AVERAGE(H384:I384),AVERAGE(E384:F384))/700</f>
        <v>0.32785714285714285</v>
      </c>
      <c r="H384">
        <v>224</v>
      </c>
      <c r="I384">
        <v>235</v>
      </c>
      <c r="J384">
        <v>2024</v>
      </c>
      <c r="K384" t="s">
        <v>21</v>
      </c>
      <c r="M384" t="s">
        <v>83</v>
      </c>
      <c r="N384" t="s">
        <v>20</v>
      </c>
      <c r="O384" t="s">
        <v>61</v>
      </c>
      <c r="P384" t="s">
        <v>44</v>
      </c>
      <c r="Q384" t="s">
        <v>53</v>
      </c>
      <c r="R384" t="s">
        <v>54</v>
      </c>
      <c r="S384" t="s">
        <v>55</v>
      </c>
      <c r="T384" t="s">
        <v>47</v>
      </c>
    </row>
    <row r="385" spans="1:20" x14ac:dyDescent="0.2">
      <c r="A385" t="s">
        <v>50</v>
      </c>
      <c r="B385" t="s">
        <v>18</v>
      </c>
      <c r="C385" t="s">
        <v>19</v>
      </c>
      <c r="D385" s="25">
        <v>45679</v>
      </c>
      <c r="E385">
        <v>210</v>
      </c>
      <c r="F385">
        <v>235</v>
      </c>
      <c r="G385" s="26">
        <f>IF(ISNUMBER(H385),AVERAGE(H385:I385),AVERAGE(E385:F385))/700</f>
        <v>0.31</v>
      </c>
      <c r="H385">
        <v>210</v>
      </c>
      <c r="I385">
        <v>224</v>
      </c>
      <c r="J385">
        <v>2024</v>
      </c>
      <c r="K385" t="s">
        <v>56</v>
      </c>
      <c r="M385" t="s">
        <v>83</v>
      </c>
      <c r="N385" t="s">
        <v>20</v>
      </c>
      <c r="O385" t="s">
        <v>61</v>
      </c>
      <c r="P385" t="s">
        <v>44</v>
      </c>
      <c r="Q385" t="s">
        <v>53</v>
      </c>
      <c r="R385" t="s">
        <v>54</v>
      </c>
      <c r="S385" t="s">
        <v>55</v>
      </c>
      <c r="T385" t="s">
        <v>47</v>
      </c>
    </row>
    <row r="386" spans="1:20" x14ac:dyDescent="0.2">
      <c r="A386" t="s">
        <v>50</v>
      </c>
      <c r="B386" t="s">
        <v>18</v>
      </c>
      <c r="C386" t="s">
        <v>19</v>
      </c>
      <c r="D386" s="25">
        <v>45680</v>
      </c>
      <c r="E386">
        <v>224</v>
      </c>
      <c r="F386">
        <v>252</v>
      </c>
      <c r="G386" s="26">
        <f>IF(ISNUMBER(H386),AVERAGE(H386:I386),AVERAGE(E386:F386))/700</f>
        <v>0.32785714285714285</v>
      </c>
      <c r="H386">
        <v>224</v>
      </c>
      <c r="I386">
        <v>235</v>
      </c>
      <c r="J386">
        <v>2024</v>
      </c>
      <c r="K386" t="s">
        <v>42</v>
      </c>
      <c r="M386" t="s">
        <v>83</v>
      </c>
      <c r="N386" t="s">
        <v>20</v>
      </c>
      <c r="O386" t="s">
        <v>61</v>
      </c>
      <c r="P386" t="s">
        <v>44</v>
      </c>
      <c r="Q386" t="s">
        <v>53</v>
      </c>
      <c r="R386" t="s">
        <v>54</v>
      </c>
      <c r="S386" t="s">
        <v>55</v>
      </c>
      <c r="T386" t="s">
        <v>47</v>
      </c>
    </row>
    <row r="387" spans="1:20" x14ac:dyDescent="0.2">
      <c r="A387" t="s">
        <v>50</v>
      </c>
      <c r="B387" t="s">
        <v>18</v>
      </c>
      <c r="C387" t="s">
        <v>19</v>
      </c>
      <c r="D387" s="25">
        <v>45680</v>
      </c>
      <c r="E387">
        <v>224</v>
      </c>
      <c r="F387">
        <v>252</v>
      </c>
      <c r="G387" s="26">
        <f>IF(ISNUMBER(H387),AVERAGE(H387:I387),AVERAGE(E387:F387))/700</f>
        <v>0.32785714285714285</v>
      </c>
      <c r="H387">
        <v>224</v>
      </c>
      <c r="I387">
        <v>235</v>
      </c>
      <c r="J387">
        <v>2024</v>
      </c>
      <c r="K387" t="s">
        <v>21</v>
      </c>
      <c r="M387" t="s">
        <v>83</v>
      </c>
      <c r="N387" t="s">
        <v>20</v>
      </c>
      <c r="O387" t="s">
        <v>61</v>
      </c>
      <c r="P387" t="s">
        <v>44</v>
      </c>
      <c r="Q387" t="s">
        <v>53</v>
      </c>
      <c r="R387" t="s">
        <v>54</v>
      </c>
      <c r="S387" t="s">
        <v>55</v>
      </c>
      <c r="T387" t="s">
        <v>47</v>
      </c>
    </row>
    <row r="388" spans="1:20" x14ac:dyDescent="0.2">
      <c r="A388" t="s">
        <v>50</v>
      </c>
      <c r="B388" t="s">
        <v>18</v>
      </c>
      <c r="C388" t="s">
        <v>19</v>
      </c>
      <c r="D388" s="25">
        <v>45680</v>
      </c>
      <c r="E388">
        <v>210</v>
      </c>
      <c r="F388">
        <v>235</v>
      </c>
      <c r="G388" s="26">
        <f>IF(ISNUMBER(H388),AVERAGE(H388:I388),AVERAGE(E388:F388))/700</f>
        <v>0.31</v>
      </c>
      <c r="H388">
        <v>210</v>
      </c>
      <c r="I388">
        <v>224</v>
      </c>
      <c r="J388">
        <v>2024</v>
      </c>
      <c r="K388" t="s">
        <v>56</v>
      </c>
      <c r="M388" t="s">
        <v>83</v>
      </c>
      <c r="N388" t="s">
        <v>20</v>
      </c>
      <c r="O388" t="s">
        <v>61</v>
      </c>
      <c r="P388" t="s">
        <v>44</v>
      </c>
      <c r="Q388" t="s">
        <v>53</v>
      </c>
      <c r="R388" t="s">
        <v>54</v>
      </c>
      <c r="S388" t="s">
        <v>55</v>
      </c>
      <c r="T388" t="s">
        <v>47</v>
      </c>
    </row>
    <row r="389" spans="1:20" x14ac:dyDescent="0.2">
      <c r="A389" t="s">
        <v>50</v>
      </c>
      <c r="B389" t="s">
        <v>18</v>
      </c>
      <c r="C389" t="s">
        <v>19</v>
      </c>
      <c r="D389" s="25">
        <v>45681</v>
      </c>
      <c r="E389">
        <v>224</v>
      </c>
      <c r="F389">
        <v>252</v>
      </c>
      <c r="G389" s="26">
        <f>IF(ISNUMBER(H389),AVERAGE(H389:I389),AVERAGE(E389:F389))/700</f>
        <v>0.33500000000000002</v>
      </c>
      <c r="H389">
        <v>224</v>
      </c>
      <c r="I389">
        <v>245</v>
      </c>
      <c r="J389">
        <v>2024</v>
      </c>
      <c r="K389" t="s">
        <v>21</v>
      </c>
      <c r="M389" t="s">
        <v>87</v>
      </c>
      <c r="N389" t="s">
        <v>20</v>
      </c>
      <c r="O389" t="s">
        <v>61</v>
      </c>
      <c r="P389" t="s">
        <v>44</v>
      </c>
      <c r="Q389" t="s">
        <v>53</v>
      </c>
      <c r="R389" t="s">
        <v>54</v>
      </c>
      <c r="S389" t="s">
        <v>55</v>
      </c>
      <c r="T389" t="s">
        <v>47</v>
      </c>
    </row>
    <row r="390" spans="1:20" x14ac:dyDescent="0.2">
      <c r="A390" t="s">
        <v>50</v>
      </c>
      <c r="B390" t="s">
        <v>18</v>
      </c>
      <c r="C390" t="s">
        <v>19</v>
      </c>
      <c r="D390" s="25">
        <v>45681</v>
      </c>
      <c r="E390">
        <v>210</v>
      </c>
      <c r="F390">
        <v>235</v>
      </c>
      <c r="G390" s="26">
        <f>IF(ISNUMBER(H390),AVERAGE(H390:I390),AVERAGE(E390:F390))/700</f>
        <v>0.32785714285714285</v>
      </c>
      <c r="H390">
        <v>224</v>
      </c>
      <c r="I390">
        <v>235</v>
      </c>
      <c r="J390">
        <v>2024</v>
      </c>
      <c r="K390" t="s">
        <v>56</v>
      </c>
      <c r="M390" t="s">
        <v>87</v>
      </c>
      <c r="N390" t="s">
        <v>20</v>
      </c>
      <c r="O390" t="s">
        <v>61</v>
      </c>
      <c r="P390" t="s">
        <v>44</v>
      </c>
      <c r="Q390" t="s">
        <v>53</v>
      </c>
      <c r="R390" t="s">
        <v>54</v>
      </c>
      <c r="S390" t="s">
        <v>55</v>
      </c>
      <c r="T390" t="s">
        <v>47</v>
      </c>
    </row>
    <row r="391" spans="1:20" x14ac:dyDescent="0.2">
      <c r="A391" t="s">
        <v>50</v>
      </c>
      <c r="B391" t="s">
        <v>18</v>
      </c>
      <c r="C391" t="s">
        <v>19</v>
      </c>
      <c r="D391" s="25">
        <v>45681</v>
      </c>
      <c r="E391">
        <v>210</v>
      </c>
      <c r="F391">
        <v>232</v>
      </c>
      <c r="G391" s="26">
        <f>IF(ISNUMBER(H391),AVERAGE(H391:I391),AVERAGE(E391:F391))/700</f>
        <v>0.31</v>
      </c>
      <c r="H391">
        <v>210</v>
      </c>
      <c r="I391">
        <v>224</v>
      </c>
      <c r="J391">
        <v>2024</v>
      </c>
      <c r="K391" t="s">
        <v>42</v>
      </c>
      <c r="M391" t="s">
        <v>87</v>
      </c>
      <c r="N391" t="s">
        <v>20</v>
      </c>
      <c r="O391" t="s">
        <v>61</v>
      </c>
      <c r="P391" t="s">
        <v>44</v>
      </c>
      <c r="Q391" t="s">
        <v>53</v>
      </c>
      <c r="R391" t="s">
        <v>54</v>
      </c>
      <c r="S391" t="s">
        <v>55</v>
      </c>
      <c r="T391" t="s">
        <v>47</v>
      </c>
    </row>
    <row r="392" spans="1:20" x14ac:dyDescent="0.2">
      <c r="A392" t="s">
        <v>50</v>
      </c>
      <c r="B392" t="s">
        <v>18</v>
      </c>
      <c r="C392" t="s">
        <v>19</v>
      </c>
      <c r="D392" s="25">
        <v>45684</v>
      </c>
      <c r="E392">
        <v>224</v>
      </c>
      <c r="F392">
        <v>252</v>
      </c>
      <c r="G392" s="26">
        <f>IF(ISNUMBER(H392),AVERAGE(H392:I392),AVERAGE(E392:F392))/700</f>
        <v>0.33500000000000002</v>
      </c>
      <c r="H392">
        <v>224</v>
      </c>
      <c r="I392">
        <v>245</v>
      </c>
      <c r="J392">
        <v>2024</v>
      </c>
      <c r="K392" t="s">
        <v>21</v>
      </c>
      <c r="M392" t="s">
        <v>51</v>
      </c>
      <c r="N392" t="s">
        <v>20</v>
      </c>
      <c r="O392" t="s">
        <v>61</v>
      </c>
      <c r="P392" t="s">
        <v>44</v>
      </c>
      <c r="Q392" t="s">
        <v>53</v>
      </c>
      <c r="R392" t="s">
        <v>54</v>
      </c>
      <c r="S392" t="s">
        <v>55</v>
      </c>
      <c r="T392" t="s">
        <v>47</v>
      </c>
    </row>
    <row r="393" spans="1:20" x14ac:dyDescent="0.2">
      <c r="A393" t="s">
        <v>50</v>
      </c>
      <c r="B393" t="s">
        <v>18</v>
      </c>
      <c r="C393" t="s">
        <v>19</v>
      </c>
      <c r="D393" s="25">
        <v>45684</v>
      </c>
      <c r="E393">
        <v>210</v>
      </c>
      <c r="F393">
        <v>235</v>
      </c>
      <c r="G393" s="26">
        <f>IF(ISNUMBER(H393),AVERAGE(H393:I393),AVERAGE(E393:F393))/700</f>
        <v>0.32785714285714285</v>
      </c>
      <c r="H393">
        <v>224</v>
      </c>
      <c r="I393">
        <v>235</v>
      </c>
      <c r="J393">
        <v>2024</v>
      </c>
      <c r="K393" t="s">
        <v>56</v>
      </c>
      <c r="M393" t="s">
        <v>51</v>
      </c>
      <c r="N393" t="s">
        <v>20</v>
      </c>
      <c r="O393" t="s">
        <v>61</v>
      </c>
      <c r="P393" t="s">
        <v>44</v>
      </c>
      <c r="Q393" t="s">
        <v>53</v>
      </c>
      <c r="R393" t="s">
        <v>54</v>
      </c>
      <c r="S393" t="s">
        <v>55</v>
      </c>
      <c r="T393" t="s">
        <v>47</v>
      </c>
    </row>
    <row r="394" spans="1:20" x14ac:dyDescent="0.2">
      <c r="A394" t="s">
        <v>50</v>
      </c>
      <c r="B394" t="s">
        <v>18</v>
      </c>
      <c r="C394" t="s">
        <v>19</v>
      </c>
      <c r="D394" s="25">
        <v>45684</v>
      </c>
      <c r="E394">
        <v>210</v>
      </c>
      <c r="F394">
        <v>232</v>
      </c>
      <c r="G394" s="26">
        <f>IF(ISNUMBER(H394),AVERAGE(H394:I394),AVERAGE(E394:F394))/700</f>
        <v>0.31</v>
      </c>
      <c r="H394">
        <v>210</v>
      </c>
      <c r="I394">
        <v>224</v>
      </c>
      <c r="J394">
        <v>2024</v>
      </c>
      <c r="K394" t="s">
        <v>42</v>
      </c>
      <c r="M394" t="s">
        <v>51</v>
      </c>
      <c r="N394" t="s">
        <v>20</v>
      </c>
      <c r="O394" t="s">
        <v>61</v>
      </c>
      <c r="P394" t="s">
        <v>44</v>
      </c>
      <c r="Q394" t="s">
        <v>53</v>
      </c>
      <c r="R394" t="s">
        <v>54</v>
      </c>
      <c r="S394" t="s">
        <v>55</v>
      </c>
      <c r="T394" t="s">
        <v>47</v>
      </c>
    </row>
    <row r="395" spans="1:20" x14ac:dyDescent="0.2">
      <c r="A395" t="s">
        <v>50</v>
      </c>
      <c r="B395" t="s">
        <v>18</v>
      </c>
      <c r="C395" t="s">
        <v>19</v>
      </c>
      <c r="D395" s="25">
        <v>45685</v>
      </c>
      <c r="E395">
        <v>224</v>
      </c>
      <c r="F395">
        <v>252</v>
      </c>
      <c r="G395" s="26">
        <f>IF(ISNUMBER(H395),AVERAGE(H395:I395),AVERAGE(E395:F395))/700</f>
        <v>0.33500000000000002</v>
      </c>
      <c r="H395">
        <v>224</v>
      </c>
      <c r="I395">
        <v>245</v>
      </c>
      <c r="J395">
        <v>2024</v>
      </c>
      <c r="K395" t="s">
        <v>21</v>
      </c>
      <c r="M395" t="s">
        <v>51</v>
      </c>
      <c r="N395" t="s">
        <v>20</v>
      </c>
      <c r="O395" t="s">
        <v>61</v>
      </c>
      <c r="P395" t="s">
        <v>44</v>
      </c>
      <c r="Q395" t="s">
        <v>53</v>
      </c>
      <c r="R395" t="s">
        <v>54</v>
      </c>
      <c r="S395" t="s">
        <v>55</v>
      </c>
      <c r="T395" t="s">
        <v>47</v>
      </c>
    </row>
    <row r="396" spans="1:20" x14ac:dyDescent="0.2">
      <c r="A396" t="s">
        <v>50</v>
      </c>
      <c r="B396" t="s">
        <v>18</v>
      </c>
      <c r="C396" t="s">
        <v>19</v>
      </c>
      <c r="D396" s="25">
        <v>45685</v>
      </c>
      <c r="E396">
        <v>210</v>
      </c>
      <c r="F396">
        <v>235</v>
      </c>
      <c r="G396" s="26">
        <f>IF(ISNUMBER(H396),AVERAGE(H396:I396),AVERAGE(E396:F396))/700</f>
        <v>0.32785714285714285</v>
      </c>
      <c r="H396">
        <v>224</v>
      </c>
      <c r="I396">
        <v>235</v>
      </c>
      <c r="J396">
        <v>2024</v>
      </c>
      <c r="K396" t="s">
        <v>56</v>
      </c>
      <c r="M396" t="s">
        <v>51</v>
      </c>
      <c r="N396" t="s">
        <v>20</v>
      </c>
      <c r="O396" t="s">
        <v>61</v>
      </c>
      <c r="P396" t="s">
        <v>44</v>
      </c>
      <c r="Q396" t="s">
        <v>53</v>
      </c>
      <c r="R396" t="s">
        <v>54</v>
      </c>
      <c r="S396" t="s">
        <v>55</v>
      </c>
      <c r="T396" t="s">
        <v>47</v>
      </c>
    </row>
    <row r="397" spans="1:20" x14ac:dyDescent="0.2">
      <c r="A397" t="s">
        <v>50</v>
      </c>
      <c r="B397" t="s">
        <v>18</v>
      </c>
      <c r="C397" t="s">
        <v>19</v>
      </c>
      <c r="D397" s="25">
        <v>45685</v>
      </c>
      <c r="E397">
        <v>210</v>
      </c>
      <c r="F397">
        <v>232</v>
      </c>
      <c r="G397" s="26">
        <f>IF(ISNUMBER(H397),AVERAGE(H397:I397),AVERAGE(E397:F397))/700</f>
        <v>0.31</v>
      </c>
      <c r="H397">
        <v>210</v>
      </c>
      <c r="I397">
        <v>224</v>
      </c>
      <c r="J397">
        <v>2024</v>
      </c>
      <c r="K397" t="s">
        <v>42</v>
      </c>
      <c r="M397" t="s">
        <v>51</v>
      </c>
      <c r="N397" t="s">
        <v>20</v>
      </c>
      <c r="O397" t="s">
        <v>61</v>
      </c>
      <c r="P397" t="s">
        <v>44</v>
      </c>
      <c r="Q397" t="s">
        <v>53</v>
      </c>
      <c r="R397" t="s">
        <v>54</v>
      </c>
      <c r="S397" t="s">
        <v>55</v>
      </c>
      <c r="T397" t="s">
        <v>47</v>
      </c>
    </row>
    <row r="398" spans="1:20" x14ac:dyDescent="0.2">
      <c r="A398" t="s">
        <v>50</v>
      </c>
      <c r="B398" t="s">
        <v>18</v>
      </c>
      <c r="C398" t="s">
        <v>19</v>
      </c>
      <c r="D398" s="25">
        <v>45686</v>
      </c>
      <c r="E398">
        <v>224</v>
      </c>
      <c r="F398">
        <v>252</v>
      </c>
      <c r="G398" s="26">
        <f>IF(ISNUMBER(H398),AVERAGE(H398:I398),AVERAGE(E398:F398))/700</f>
        <v>0.33500000000000002</v>
      </c>
      <c r="H398">
        <v>224</v>
      </c>
      <c r="I398">
        <v>245</v>
      </c>
      <c r="J398">
        <v>2024</v>
      </c>
      <c r="K398" t="s">
        <v>21</v>
      </c>
      <c r="M398" t="s">
        <v>51</v>
      </c>
      <c r="N398" t="s">
        <v>20</v>
      </c>
      <c r="O398" t="s">
        <v>61</v>
      </c>
      <c r="P398" t="s">
        <v>44</v>
      </c>
      <c r="Q398" t="s">
        <v>53</v>
      </c>
      <c r="R398" t="s">
        <v>54</v>
      </c>
      <c r="S398" t="s">
        <v>55</v>
      </c>
      <c r="T398" t="s">
        <v>47</v>
      </c>
    </row>
    <row r="399" spans="1:20" x14ac:dyDescent="0.2">
      <c r="A399" t="s">
        <v>50</v>
      </c>
      <c r="B399" t="s">
        <v>18</v>
      </c>
      <c r="C399" t="s">
        <v>19</v>
      </c>
      <c r="D399" s="25">
        <v>45686</v>
      </c>
      <c r="E399">
        <v>210</v>
      </c>
      <c r="F399">
        <v>232</v>
      </c>
      <c r="G399" s="26">
        <f>IF(ISNUMBER(H399),AVERAGE(H399:I399),AVERAGE(E399:F399))/700</f>
        <v>0.31</v>
      </c>
      <c r="H399">
        <v>210</v>
      </c>
      <c r="I399">
        <v>224</v>
      </c>
      <c r="J399">
        <v>2024</v>
      </c>
      <c r="K399" t="s">
        <v>42</v>
      </c>
      <c r="M399" t="s">
        <v>51</v>
      </c>
      <c r="N399" t="s">
        <v>20</v>
      </c>
      <c r="O399" t="s">
        <v>61</v>
      </c>
      <c r="P399" t="s">
        <v>44</v>
      </c>
      <c r="Q399" t="s">
        <v>53</v>
      </c>
      <c r="R399" t="s">
        <v>54</v>
      </c>
      <c r="S399" t="s">
        <v>55</v>
      </c>
      <c r="T399" t="s">
        <v>47</v>
      </c>
    </row>
    <row r="400" spans="1:20" x14ac:dyDescent="0.2">
      <c r="A400" t="s">
        <v>50</v>
      </c>
      <c r="B400" t="s">
        <v>18</v>
      </c>
      <c r="C400" t="s">
        <v>19</v>
      </c>
      <c r="D400" s="25">
        <v>45686</v>
      </c>
      <c r="E400">
        <v>210</v>
      </c>
      <c r="F400">
        <v>235</v>
      </c>
      <c r="G400" s="26">
        <f>IF(ISNUMBER(H400),AVERAGE(H400:I400),AVERAGE(E400:F400))/700</f>
        <v>0.32785714285714285</v>
      </c>
      <c r="H400">
        <v>224</v>
      </c>
      <c r="I400">
        <v>235</v>
      </c>
      <c r="J400">
        <v>2024</v>
      </c>
      <c r="K400" t="s">
        <v>56</v>
      </c>
      <c r="M400" t="s">
        <v>51</v>
      </c>
      <c r="N400" t="s">
        <v>20</v>
      </c>
      <c r="O400" t="s">
        <v>61</v>
      </c>
      <c r="P400" t="s">
        <v>44</v>
      </c>
      <c r="Q400" t="s">
        <v>53</v>
      </c>
      <c r="R400" t="s">
        <v>54</v>
      </c>
      <c r="S400" t="s">
        <v>55</v>
      </c>
      <c r="T400" t="s">
        <v>47</v>
      </c>
    </row>
    <row r="401" spans="1:20" x14ac:dyDescent="0.2">
      <c r="A401" t="s">
        <v>50</v>
      </c>
      <c r="B401" t="s">
        <v>18</v>
      </c>
      <c r="C401" t="s">
        <v>19</v>
      </c>
      <c r="D401" s="25">
        <v>45687</v>
      </c>
      <c r="E401">
        <v>224</v>
      </c>
      <c r="F401">
        <v>245</v>
      </c>
      <c r="G401" s="26">
        <f>IF(ISNUMBER(H401),AVERAGE(H401:I401),AVERAGE(E401:F401))/700</f>
        <v>0.32785714285714285</v>
      </c>
      <c r="H401">
        <v>224</v>
      </c>
      <c r="I401">
        <v>235</v>
      </c>
      <c r="J401">
        <v>2024</v>
      </c>
      <c r="K401" t="s">
        <v>21</v>
      </c>
      <c r="M401" t="s">
        <v>51</v>
      </c>
      <c r="N401" t="s">
        <v>20</v>
      </c>
      <c r="O401" t="s">
        <v>61</v>
      </c>
      <c r="P401" t="s">
        <v>44</v>
      </c>
      <c r="Q401" t="s">
        <v>53</v>
      </c>
      <c r="R401" t="s">
        <v>54</v>
      </c>
      <c r="S401" t="s">
        <v>55</v>
      </c>
      <c r="T401" t="s">
        <v>47</v>
      </c>
    </row>
    <row r="402" spans="1:20" x14ac:dyDescent="0.2">
      <c r="A402" t="s">
        <v>50</v>
      </c>
      <c r="B402" t="s">
        <v>18</v>
      </c>
      <c r="C402" t="s">
        <v>19</v>
      </c>
      <c r="D402" s="25">
        <v>45687</v>
      </c>
      <c r="E402">
        <v>210</v>
      </c>
      <c r="F402">
        <v>235</v>
      </c>
      <c r="G402" s="26">
        <f>IF(ISNUMBER(H402),AVERAGE(H402:I402),AVERAGE(E402:F402))/700</f>
        <v>0.31</v>
      </c>
      <c r="H402">
        <v>210</v>
      </c>
      <c r="I402">
        <v>224</v>
      </c>
      <c r="J402">
        <v>2024</v>
      </c>
      <c r="K402" t="s">
        <v>56</v>
      </c>
      <c r="M402" t="s">
        <v>51</v>
      </c>
      <c r="N402" t="s">
        <v>20</v>
      </c>
      <c r="O402" t="s">
        <v>61</v>
      </c>
      <c r="P402" t="s">
        <v>44</v>
      </c>
      <c r="Q402" t="s">
        <v>53</v>
      </c>
      <c r="R402" t="s">
        <v>54</v>
      </c>
      <c r="S402" t="s">
        <v>55</v>
      </c>
      <c r="T402" t="s">
        <v>47</v>
      </c>
    </row>
    <row r="403" spans="1:20" x14ac:dyDescent="0.2">
      <c r="A403" t="s">
        <v>50</v>
      </c>
      <c r="B403" t="s">
        <v>18</v>
      </c>
      <c r="C403" t="s">
        <v>19</v>
      </c>
      <c r="D403" s="25">
        <v>45687</v>
      </c>
      <c r="E403">
        <v>210</v>
      </c>
      <c r="F403">
        <v>232</v>
      </c>
      <c r="G403" s="26">
        <f>IF(ISNUMBER(H403),AVERAGE(H403:I403),AVERAGE(E403:F403))/700</f>
        <v>0.31</v>
      </c>
      <c r="H403">
        <v>210</v>
      </c>
      <c r="I403">
        <v>224</v>
      </c>
      <c r="J403">
        <v>2024</v>
      </c>
      <c r="K403" t="s">
        <v>42</v>
      </c>
      <c r="M403" t="s">
        <v>51</v>
      </c>
      <c r="N403" t="s">
        <v>20</v>
      </c>
      <c r="O403" t="s">
        <v>61</v>
      </c>
      <c r="P403" t="s">
        <v>44</v>
      </c>
      <c r="Q403" t="s">
        <v>53</v>
      </c>
      <c r="R403" t="s">
        <v>54</v>
      </c>
      <c r="S403" t="s">
        <v>55</v>
      </c>
      <c r="T403" t="s">
        <v>47</v>
      </c>
    </row>
    <row r="404" spans="1:20" x14ac:dyDescent="0.2">
      <c r="A404" t="s">
        <v>50</v>
      </c>
      <c r="B404" t="s">
        <v>18</v>
      </c>
      <c r="C404" t="s">
        <v>19</v>
      </c>
      <c r="D404" s="25">
        <v>45688</v>
      </c>
      <c r="E404">
        <v>224</v>
      </c>
      <c r="F404">
        <v>245</v>
      </c>
      <c r="G404" s="26">
        <f>IF(ISNUMBER(H404),AVERAGE(H404:I404),AVERAGE(E404:F404))/700</f>
        <v>0.32785714285714285</v>
      </c>
      <c r="H404">
        <v>224</v>
      </c>
      <c r="I404">
        <v>235</v>
      </c>
      <c r="J404">
        <v>2024</v>
      </c>
      <c r="K404" t="s">
        <v>21</v>
      </c>
      <c r="M404" t="s">
        <v>51</v>
      </c>
      <c r="N404" t="s">
        <v>20</v>
      </c>
      <c r="O404" t="s">
        <v>61</v>
      </c>
      <c r="P404" t="s">
        <v>44</v>
      </c>
      <c r="Q404" t="s">
        <v>53</v>
      </c>
      <c r="R404" t="s">
        <v>54</v>
      </c>
      <c r="S404" t="s">
        <v>55</v>
      </c>
      <c r="T404" t="s">
        <v>47</v>
      </c>
    </row>
    <row r="405" spans="1:20" x14ac:dyDescent="0.2">
      <c r="A405" t="s">
        <v>50</v>
      </c>
      <c r="B405" t="s">
        <v>18</v>
      </c>
      <c r="C405" t="s">
        <v>19</v>
      </c>
      <c r="D405" s="25">
        <v>45688</v>
      </c>
      <c r="E405">
        <v>210</v>
      </c>
      <c r="F405">
        <v>235</v>
      </c>
      <c r="G405" s="26">
        <f>IF(ISNUMBER(H405),AVERAGE(H405:I405),AVERAGE(E405:F405))/700</f>
        <v>0.31</v>
      </c>
      <c r="H405">
        <v>210</v>
      </c>
      <c r="I405">
        <v>224</v>
      </c>
      <c r="J405">
        <v>2024</v>
      </c>
      <c r="K405" t="s">
        <v>56</v>
      </c>
      <c r="M405" t="s">
        <v>51</v>
      </c>
      <c r="N405" t="s">
        <v>20</v>
      </c>
      <c r="O405" t="s">
        <v>61</v>
      </c>
      <c r="P405" t="s">
        <v>44</v>
      </c>
      <c r="Q405" t="s">
        <v>53</v>
      </c>
      <c r="R405" t="s">
        <v>54</v>
      </c>
      <c r="S405" t="s">
        <v>55</v>
      </c>
      <c r="T405" t="s">
        <v>47</v>
      </c>
    </row>
    <row r="406" spans="1:20" x14ac:dyDescent="0.2">
      <c r="A406" t="s">
        <v>50</v>
      </c>
      <c r="B406" t="s">
        <v>18</v>
      </c>
      <c r="C406" t="s">
        <v>19</v>
      </c>
      <c r="D406" s="25">
        <v>45688</v>
      </c>
      <c r="E406">
        <v>210</v>
      </c>
      <c r="F406">
        <v>232</v>
      </c>
      <c r="G406" s="26">
        <f>IF(ISNUMBER(H406),AVERAGE(H406:I406),AVERAGE(E406:F406))/700</f>
        <v>0.31</v>
      </c>
      <c r="H406">
        <v>210</v>
      </c>
      <c r="I406">
        <v>224</v>
      </c>
      <c r="J406">
        <v>2024</v>
      </c>
      <c r="K406" t="s">
        <v>42</v>
      </c>
      <c r="M406" t="s">
        <v>51</v>
      </c>
      <c r="N406" t="s">
        <v>20</v>
      </c>
      <c r="O406" t="s">
        <v>61</v>
      </c>
      <c r="P406" t="s">
        <v>44</v>
      </c>
      <c r="Q406" t="s">
        <v>53</v>
      </c>
      <c r="R406" t="s">
        <v>54</v>
      </c>
      <c r="S406" t="s">
        <v>55</v>
      </c>
      <c r="T406" t="s">
        <v>47</v>
      </c>
    </row>
    <row r="407" spans="1:20" x14ac:dyDescent="0.2">
      <c r="A407" t="s">
        <v>50</v>
      </c>
      <c r="B407" t="s">
        <v>18</v>
      </c>
      <c r="C407" t="s">
        <v>19</v>
      </c>
      <c r="D407" s="25">
        <v>45691</v>
      </c>
      <c r="E407">
        <v>224</v>
      </c>
      <c r="F407">
        <v>245</v>
      </c>
      <c r="G407" s="26">
        <f>IF(ISNUMBER(H407),AVERAGE(H407:I407),AVERAGE(E407:F407))/700</f>
        <v>0.33142857142857141</v>
      </c>
      <c r="H407">
        <v>224</v>
      </c>
      <c r="I407">
        <v>240</v>
      </c>
      <c r="J407">
        <v>2024</v>
      </c>
      <c r="K407" t="s">
        <v>21</v>
      </c>
      <c r="M407" t="s">
        <v>83</v>
      </c>
      <c r="N407" t="s">
        <v>20</v>
      </c>
      <c r="O407" t="s">
        <v>61</v>
      </c>
      <c r="P407" t="s">
        <v>44</v>
      </c>
      <c r="Q407" t="s">
        <v>53</v>
      </c>
      <c r="R407" t="s">
        <v>54</v>
      </c>
      <c r="S407" t="s">
        <v>55</v>
      </c>
      <c r="T407" t="s">
        <v>47</v>
      </c>
    </row>
    <row r="408" spans="1:20" x14ac:dyDescent="0.2">
      <c r="A408" t="s">
        <v>50</v>
      </c>
      <c r="B408" t="s">
        <v>18</v>
      </c>
      <c r="C408" t="s">
        <v>19</v>
      </c>
      <c r="D408" s="25">
        <v>45691</v>
      </c>
      <c r="E408">
        <v>210</v>
      </c>
      <c r="F408">
        <v>245</v>
      </c>
      <c r="G408" s="26">
        <f>IF(ISNUMBER(H408),AVERAGE(H408:I408),AVERAGE(E408:F408))/700</f>
        <v>0.33142857142857141</v>
      </c>
      <c r="H408">
        <v>224</v>
      </c>
      <c r="I408">
        <v>240</v>
      </c>
      <c r="J408">
        <v>2024</v>
      </c>
      <c r="K408" t="s">
        <v>56</v>
      </c>
      <c r="M408" t="s">
        <v>83</v>
      </c>
      <c r="N408" t="s">
        <v>20</v>
      </c>
      <c r="O408" t="s">
        <v>61</v>
      </c>
      <c r="P408" t="s">
        <v>44</v>
      </c>
      <c r="Q408" t="s">
        <v>53</v>
      </c>
      <c r="R408" t="s">
        <v>54</v>
      </c>
      <c r="S408" t="s">
        <v>55</v>
      </c>
      <c r="T408" t="s">
        <v>47</v>
      </c>
    </row>
    <row r="409" spans="1:20" x14ac:dyDescent="0.2">
      <c r="A409" t="s">
        <v>50</v>
      </c>
      <c r="B409" t="s">
        <v>18</v>
      </c>
      <c r="C409" t="s">
        <v>19</v>
      </c>
      <c r="D409" s="25">
        <v>45691</v>
      </c>
      <c r="E409">
        <v>210</v>
      </c>
      <c r="F409">
        <v>232</v>
      </c>
      <c r="G409" s="26">
        <f>IF(ISNUMBER(H409),AVERAGE(H409:I409),AVERAGE(E409:F409))/700</f>
        <v>0.31</v>
      </c>
      <c r="H409">
        <v>210</v>
      </c>
      <c r="I409">
        <v>224</v>
      </c>
      <c r="J409">
        <v>2024</v>
      </c>
      <c r="K409" t="s">
        <v>42</v>
      </c>
      <c r="M409" t="s">
        <v>83</v>
      </c>
      <c r="N409" t="s">
        <v>20</v>
      </c>
      <c r="O409" t="s">
        <v>61</v>
      </c>
      <c r="P409" t="s">
        <v>44</v>
      </c>
      <c r="Q409" t="s">
        <v>53</v>
      </c>
      <c r="R409" t="s">
        <v>54</v>
      </c>
      <c r="S409" t="s">
        <v>55</v>
      </c>
      <c r="T409" t="s">
        <v>47</v>
      </c>
    </row>
    <row r="410" spans="1:20" x14ac:dyDescent="0.2">
      <c r="A410" t="s">
        <v>50</v>
      </c>
      <c r="B410" t="s">
        <v>18</v>
      </c>
      <c r="C410" t="s">
        <v>19</v>
      </c>
      <c r="D410" s="25">
        <v>45692</v>
      </c>
      <c r="E410">
        <v>224</v>
      </c>
      <c r="F410">
        <v>245</v>
      </c>
      <c r="G410" s="26">
        <f>IF(ISNUMBER(H410),AVERAGE(H410:I410),AVERAGE(E410:F410))/700</f>
        <v>0.33142857142857141</v>
      </c>
      <c r="H410">
        <v>224</v>
      </c>
      <c r="I410">
        <v>240</v>
      </c>
      <c r="J410">
        <v>2024</v>
      </c>
      <c r="K410" t="s">
        <v>21</v>
      </c>
      <c r="M410" t="s">
        <v>83</v>
      </c>
      <c r="N410" t="s">
        <v>20</v>
      </c>
      <c r="O410" t="s">
        <v>61</v>
      </c>
      <c r="P410" t="s">
        <v>44</v>
      </c>
      <c r="Q410" t="s">
        <v>53</v>
      </c>
      <c r="R410" t="s">
        <v>54</v>
      </c>
      <c r="S410" t="s">
        <v>55</v>
      </c>
      <c r="T410" t="s">
        <v>47</v>
      </c>
    </row>
    <row r="411" spans="1:20" x14ac:dyDescent="0.2">
      <c r="A411" t="s">
        <v>50</v>
      </c>
      <c r="B411" t="s">
        <v>18</v>
      </c>
      <c r="C411" t="s">
        <v>19</v>
      </c>
      <c r="D411" s="25">
        <v>45692</v>
      </c>
      <c r="E411">
        <v>210</v>
      </c>
      <c r="F411">
        <v>245</v>
      </c>
      <c r="G411" s="26">
        <f>IF(ISNUMBER(H411),AVERAGE(H411:I411),AVERAGE(E411:F411))/700</f>
        <v>0.33142857142857141</v>
      </c>
      <c r="H411">
        <v>224</v>
      </c>
      <c r="I411">
        <v>240</v>
      </c>
      <c r="J411">
        <v>2024</v>
      </c>
      <c r="K411" t="s">
        <v>56</v>
      </c>
      <c r="M411" t="s">
        <v>83</v>
      </c>
      <c r="N411" t="s">
        <v>20</v>
      </c>
      <c r="O411" t="s">
        <v>61</v>
      </c>
      <c r="P411" t="s">
        <v>44</v>
      </c>
      <c r="Q411" t="s">
        <v>53</v>
      </c>
      <c r="R411" t="s">
        <v>54</v>
      </c>
      <c r="S411" t="s">
        <v>55</v>
      </c>
      <c r="T411" t="s">
        <v>47</v>
      </c>
    </row>
    <row r="412" spans="1:20" x14ac:dyDescent="0.2">
      <c r="A412" t="s">
        <v>50</v>
      </c>
      <c r="B412" t="s">
        <v>18</v>
      </c>
      <c r="C412" t="s">
        <v>19</v>
      </c>
      <c r="D412" s="25">
        <v>45692</v>
      </c>
      <c r="E412">
        <v>210</v>
      </c>
      <c r="F412">
        <v>232</v>
      </c>
      <c r="G412" s="26">
        <f>IF(ISNUMBER(H412),AVERAGE(H412:I412),AVERAGE(E412:F412))/700</f>
        <v>0.31</v>
      </c>
      <c r="H412">
        <v>210</v>
      </c>
      <c r="I412">
        <v>224</v>
      </c>
      <c r="J412">
        <v>2024</v>
      </c>
      <c r="K412" t="s">
        <v>42</v>
      </c>
      <c r="M412" t="s">
        <v>83</v>
      </c>
      <c r="N412" t="s">
        <v>20</v>
      </c>
      <c r="O412" t="s">
        <v>61</v>
      </c>
      <c r="P412" t="s">
        <v>44</v>
      </c>
      <c r="Q412" t="s">
        <v>53</v>
      </c>
      <c r="R412" t="s">
        <v>54</v>
      </c>
      <c r="S412" t="s">
        <v>55</v>
      </c>
      <c r="T412" t="s">
        <v>47</v>
      </c>
    </row>
    <row r="413" spans="1:20" x14ac:dyDescent="0.2">
      <c r="A413" t="s">
        <v>50</v>
      </c>
      <c r="B413" t="s">
        <v>18</v>
      </c>
      <c r="C413" t="s">
        <v>19</v>
      </c>
      <c r="D413" s="25">
        <v>45693</v>
      </c>
      <c r="E413">
        <v>224</v>
      </c>
      <c r="F413">
        <v>245</v>
      </c>
      <c r="G413" s="26">
        <f>IF(ISNUMBER(H413),AVERAGE(H413:I413),AVERAGE(E413:F413))/700</f>
        <v>0.33142857142857141</v>
      </c>
      <c r="H413">
        <v>224</v>
      </c>
      <c r="I413">
        <v>240</v>
      </c>
      <c r="J413">
        <v>2024</v>
      </c>
      <c r="K413" t="s">
        <v>21</v>
      </c>
      <c r="M413" t="s">
        <v>83</v>
      </c>
      <c r="N413" t="s">
        <v>20</v>
      </c>
      <c r="O413" t="s">
        <v>61</v>
      </c>
      <c r="P413" t="s">
        <v>44</v>
      </c>
      <c r="Q413" t="s">
        <v>53</v>
      </c>
      <c r="R413" t="s">
        <v>54</v>
      </c>
      <c r="S413" t="s">
        <v>55</v>
      </c>
      <c r="T413" t="s">
        <v>47</v>
      </c>
    </row>
    <row r="414" spans="1:20" x14ac:dyDescent="0.2">
      <c r="A414" t="s">
        <v>50</v>
      </c>
      <c r="B414" t="s">
        <v>18</v>
      </c>
      <c r="C414" t="s">
        <v>19</v>
      </c>
      <c r="D414" s="25">
        <v>45693</v>
      </c>
      <c r="E414">
        <v>210</v>
      </c>
      <c r="F414">
        <v>245</v>
      </c>
      <c r="G414" s="26">
        <f>IF(ISNUMBER(H414),AVERAGE(H414:I414),AVERAGE(E414:F414))/700</f>
        <v>0.33142857142857141</v>
      </c>
      <c r="H414">
        <v>224</v>
      </c>
      <c r="I414">
        <v>240</v>
      </c>
      <c r="J414">
        <v>2024</v>
      </c>
      <c r="K414" t="s">
        <v>56</v>
      </c>
      <c r="M414" t="s">
        <v>83</v>
      </c>
      <c r="N414" t="s">
        <v>20</v>
      </c>
      <c r="O414" t="s">
        <v>61</v>
      </c>
      <c r="P414" t="s">
        <v>44</v>
      </c>
      <c r="Q414" t="s">
        <v>53</v>
      </c>
      <c r="R414" t="s">
        <v>54</v>
      </c>
      <c r="S414" t="s">
        <v>55</v>
      </c>
      <c r="T414" t="s">
        <v>47</v>
      </c>
    </row>
    <row r="415" spans="1:20" x14ac:dyDescent="0.2">
      <c r="A415" t="s">
        <v>50</v>
      </c>
      <c r="B415" t="s">
        <v>18</v>
      </c>
      <c r="C415" t="s">
        <v>19</v>
      </c>
      <c r="D415" s="25">
        <v>45693</v>
      </c>
      <c r="E415">
        <v>210</v>
      </c>
      <c r="F415">
        <v>232</v>
      </c>
      <c r="G415" s="26">
        <f>IF(ISNUMBER(H415),AVERAGE(H415:I415),AVERAGE(E415:F415))/700</f>
        <v>0.31</v>
      </c>
      <c r="H415">
        <v>210</v>
      </c>
      <c r="I415">
        <v>224</v>
      </c>
      <c r="J415">
        <v>2024</v>
      </c>
      <c r="K415" t="s">
        <v>42</v>
      </c>
      <c r="M415" t="s">
        <v>83</v>
      </c>
      <c r="N415" t="s">
        <v>20</v>
      </c>
      <c r="O415" t="s">
        <v>61</v>
      </c>
      <c r="P415" t="s">
        <v>44</v>
      </c>
      <c r="Q415" t="s">
        <v>53</v>
      </c>
      <c r="R415" t="s">
        <v>54</v>
      </c>
      <c r="S415" t="s">
        <v>55</v>
      </c>
      <c r="T415" t="s">
        <v>47</v>
      </c>
    </row>
    <row r="416" spans="1:20" x14ac:dyDescent="0.2">
      <c r="A416" t="s">
        <v>50</v>
      </c>
      <c r="B416" t="s">
        <v>18</v>
      </c>
      <c r="C416" t="s">
        <v>19</v>
      </c>
      <c r="D416" s="25">
        <v>45694</v>
      </c>
      <c r="E416">
        <v>224</v>
      </c>
      <c r="F416">
        <v>245</v>
      </c>
      <c r="G416" s="26">
        <f>IF(ISNUMBER(H416),AVERAGE(H416:I416),AVERAGE(E416:F416))/700</f>
        <v>0.33142857142857141</v>
      </c>
      <c r="H416">
        <v>224</v>
      </c>
      <c r="I416">
        <v>240</v>
      </c>
      <c r="J416">
        <v>2024</v>
      </c>
      <c r="K416" t="s">
        <v>21</v>
      </c>
      <c r="M416" t="s">
        <v>83</v>
      </c>
      <c r="N416" t="s">
        <v>20</v>
      </c>
      <c r="O416" t="s">
        <v>61</v>
      </c>
      <c r="P416" t="s">
        <v>44</v>
      </c>
      <c r="Q416" t="s">
        <v>53</v>
      </c>
      <c r="R416" t="s">
        <v>54</v>
      </c>
      <c r="S416" t="s">
        <v>55</v>
      </c>
      <c r="T416" t="s">
        <v>47</v>
      </c>
    </row>
    <row r="417" spans="1:20" x14ac:dyDescent="0.2">
      <c r="A417" t="s">
        <v>50</v>
      </c>
      <c r="B417" t="s">
        <v>18</v>
      </c>
      <c r="C417" t="s">
        <v>19</v>
      </c>
      <c r="D417" s="25">
        <v>45694</v>
      </c>
      <c r="E417">
        <v>210</v>
      </c>
      <c r="F417">
        <v>232</v>
      </c>
      <c r="G417" s="26">
        <f>IF(ISNUMBER(H417),AVERAGE(H417:I417),AVERAGE(E417:F417))/700</f>
        <v>0.31</v>
      </c>
      <c r="H417">
        <v>210</v>
      </c>
      <c r="I417">
        <v>224</v>
      </c>
      <c r="J417">
        <v>2024</v>
      </c>
      <c r="K417" t="s">
        <v>42</v>
      </c>
      <c r="M417" t="s">
        <v>83</v>
      </c>
      <c r="N417" t="s">
        <v>20</v>
      </c>
      <c r="O417" t="s">
        <v>61</v>
      </c>
      <c r="P417" t="s">
        <v>44</v>
      </c>
      <c r="Q417" t="s">
        <v>53</v>
      </c>
      <c r="R417" t="s">
        <v>54</v>
      </c>
      <c r="S417" t="s">
        <v>55</v>
      </c>
      <c r="T417" t="s">
        <v>47</v>
      </c>
    </row>
    <row r="418" spans="1:20" x14ac:dyDescent="0.2">
      <c r="A418" t="s">
        <v>50</v>
      </c>
      <c r="B418" t="s">
        <v>18</v>
      </c>
      <c r="C418" t="s">
        <v>19</v>
      </c>
      <c r="D418" s="25">
        <v>45694</v>
      </c>
      <c r="E418">
        <v>210</v>
      </c>
      <c r="F418">
        <v>245</v>
      </c>
      <c r="G418" s="26">
        <f>IF(ISNUMBER(H418),AVERAGE(H418:I418),AVERAGE(E418:F418))/700</f>
        <v>0.33142857142857141</v>
      </c>
      <c r="H418">
        <v>224</v>
      </c>
      <c r="I418">
        <v>240</v>
      </c>
      <c r="J418">
        <v>2024</v>
      </c>
      <c r="K418" t="s">
        <v>56</v>
      </c>
      <c r="M418" t="s">
        <v>83</v>
      </c>
      <c r="N418" t="s">
        <v>20</v>
      </c>
      <c r="O418" t="s">
        <v>61</v>
      </c>
      <c r="P418" t="s">
        <v>44</v>
      </c>
      <c r="Q418" t="s">
        <v>53</v>
      </c>
      <c r="R418" t="s">
        <v>54</v>
      </c>
      <c r="S418" t="s">
        <v>55</v>
      </c>
      <c r="T418" t="s">
        <v>47</v>
      </c>
    </row>
    <row r="419" spans="1:20" x14ac:dyDescent="0.2">
      <c r="A419" t="s">
        <v>50</v>
      </c>
      <c r="B419" t="s">
        <v>18</v>
      </c>
      <c r="C419" t="s">
        <v>19</v>
      </c>
      <c r="D419" s="25">
        <v>45695</v>
      </c>
      <c r="E419">
        <v>224</v>
      </c>
      <c r="F419">
        <v>245</v>
      </c>
      <c r="G419" s="26">
        <f>IF(ISNUMBER(H419),AVERAGE(H419:I419),AVERAGE(E419:F419))/700</f>
        <v>0.33142857142857141</v>
      </c>
      <c r="H419">
        <v>224</v>
      </c>
      <c r="I419">
        <v>240</v>
      </c>
      <c r="J419">
        <v>2024</v>
      </c>
      <c r="K419" t="s">
        <v>21</v>
      </c>
      <c r="M419" t="s">
        <v>83</v>
      </c>
      <c r="N419" t="s">
        <v>20</v>
      </c>
      <c r="O419" t="s">
        <v>61</v>
      </c>
      <c r="P419" t="s">
        <v>44</v>
      </c>
      <c r="Q419" t="s">
        <v>53</v>
      </c>
      <c r="R419" t="s">
        <v>54</v>
      </c>
      <c r="S419" t="s">
        <v>55</v>
      </c>
      <c r="T419" t="s">
        <v>47</v>
      </c>
    </row>
    <row r="420" spans="1:20" x14ac:dyDescent="0.2">
      <c r="A420" t="s">
        <v>50</v>
      </c>
      <c r="B420" t="s">
        <v>18</v>
      </c>
      <c r="C420" t="s">
        <v>19</v>
      </c>
      <c r="D420" s="25">
        <v>45695</v>
      </c>
      <c r="E420">
        <v>210</v>
      </c>
      <c r="F420">
        <v>232</v>
      </c>
      <c r="G420" s="26">
        <f>IF(ISNUMBER(H420),AVERAGE(H420:I420),AVERAGE(E420:F420))/700</f>
        <v>0.31</v>
      </c>
      <c r="H420">
        <v>210</v>
      </c>
      <c r="I420">
        <v>224</v>
      </c>
      <c r="J420">
        <v>2024</v>
      </c>
      <c r="K420" t="s">
        <v>42</v>
      </c>
      <c r="M420" t="s">
        <v>83</v>
      </c>
      <c r="N420" t="s">
        <v>20</v>
      </c>
      <c r="O420" t="s">
        <v>61</v>
      </c>
      <c r="P420" t="s">
        <v>44</v>
      </c>
      <c r="Q420" t="s">
        <v>53</v>
      </c>
      <c r="R420" t="s">
        <v>54</v>
      </c>
      <c r="S420" t="s">
        <v>55</v>
      </c>
      <c r="T420" t="s">
        <v>47</v>
      </c>
    </row>
    <row r="421" spans="1:20" x14ac:dyDescent="0.2">
      <c r="A421" t="s">
        <v>50</v>
      </c>
      <c r="B421" t="s">
        <v>18</v>
      </c>
      <c r="C421" t="s">
        <v>19</v>
      </c>
      <c r="D421" s="25">
        <v>45695</v>
      </c>
      <c r="E421">
        <v>210</v>
      </c>
      <c r="F421">
        <v>245</v>
      </c>
      <c r="G421" s="26">
        <f>IF(ISNUMBER(H421),AVERAGE(H421:I421),AVERAGE(E421:F421))/700</f>
        <v>0.33142857142857141</v>
      </c>
      <c r="H421">
        <v>224</v>
      </c>
      <c r="I421">
        <v>240</v>
      </c>
      <c r="J421">
        <v>2024</v>
      </c>
      <c r="K421" t="s">
        <v>56</v>
      </c>
      <c r="M421" t="s">
        <v>83</v>
      </c>
      <c r="N421" t="s">
        <v>20</v>
      </c>
      <c r="O421" t="s">
        <v>61</v>
      </c>
      <c r="P421" t="s">
        <v>44</v>
      </c>
      <c r="Q421" t="s">
        <v>53</v>
      </c>
      <c r="R421" t="s">
        <v>54</v>
      </c>
      <c r="S421" t="s">
        <v>55</v>
      </c>
      <c r="T421" t="s">
        <v>47</v>
      </c>
    </row>
    <row r="422" spans="1:20" x14ac:dyDescent="0.2">
      <c r="A422" t="s">
        <v>50</v>
      </c>
      <c r="B422" t="s">
        <v>18</v>
      </c>
      <c r="C422" t="s">
        <v>19</v>
      </c>
      <c r="D422" s="25">
        <v>45698</v>
      </c>
      <c r="E422">
        <v>210</v>
      </c>
      <c r="F422">
        <v>245</v>
      </c>
      <c r="G422" s="26">
        <f>IF(ISNUMBER(H422),AVERAGE(H422:I422),AVERAGE(E422:F422))/700</f>
        <v>0.31357142857142856</v>
      </c>
      <c r="H422">
        <v>215</v>
      </c>
      <c r="I422">
        <v>224</v>
      </c>
      <c r="J422">
        <v>2024</v>
      </c>
      <c r="K422" t="s">
        <v>21</v>
      </c>
      <c r="M422" t="s">
        <v>87</v>
      </c>
      <c r="N422" t="s">
        <v>20</v>
      </c>
      <c r="O422" t="s">
        <v>61</v>
      </c>
      <c r="P422" t="s">
        <v>44</v>
      </c>
      <c r="Q422" t="s">
        <v>53</v>
      </c>
      <c r="R422" t="s">
        <v>54</v>
      </c>
      <c r="S422" t="s">
        <v>55</v>
      </c>
      <c r="T422" t="s">
        <v>47</v>
      </c>
    </row>
    <row r="423" spans="1:20" x14ac:dyDescent="0.2">
      <c r="A423" t="s">
        <v>50</v>
      </c>
      <c r="B423" t="s">
        <v>18</v>
      </c>
      <c r="C423" t="s">
        <v>19</v>
      </c>
      <c r="D423" s="25">
        <v>45698</v>
      </c>
      <c r="E423">
        <v>210</v>
      </c>
      <c r="F423">
        <v>245</v>
      </c>
      <c r="G423" s="26">
        <f>IF(ISNUMBER(H423),AVERAGE(H423:I423),AVERAGE(E423:F423))/700</f>
        <v>0.33142857142857141</v>
      </c>
      <c r="H423">
        <v>224</v>
      </c>
      <c r="I423">
        <v>240</v>
      </c>
      <c r="J423">
        <v>2024</v>
      </c>
      <c r="K423" t="s">
        <v>56</v>
      </c>
      <c r="M423" t="s">
        <v>87</v>
      </c>
      <c r="N423" t="s">
        <v>20</v>
      </c>
      <c r="O423" t="s">
        <v>61</v>
      </c>
      <c r="P423" t="s">
        <v>44</v>
      </c>
      <c r="Q423" t="s">
        <v>53</v>
      </c>
      <c r="R423" t="s">
        <v>54</v>
      </c>
      <c r="S423" t="s">
        <v>55</v>
      </c>
      <c r="T423" t="s">
        <v>47</v>
      </c>
    </row>
    <row r="424" spans="1:20" x14ac:dyDescent="0.2">
      <c r="A424" t="s">
        <v>50</v>
      </c>
      <c r="B424" t="s">
        <v>18</v>
      </c>
      <c r="C424" t="s">
        <v>19</v>
      </c>
      <c r="D424" s="25">
        <v>45698</v>
      </c>
      <c r="E424">
        <v>190</v>
      </c>
      <c r="F424">
        <v>224</v>
      </c>
      <c r="G424" s="26">
        <f>IF(ISNUMBER(H424),AVERAGE(H424:I424),AVERAGE(E424:F424))/700</f>
        <v>0.2857142857142857</v>
      </c>
      <c r="H424">
        <v>190</v>
      </c>
      <c r="I424">
        <v>210</v>
      </c>
      <c r="J424">
        <v>2024</v>
      </c>
      <c r="K424" t="s">
        <v>42</v>
      </c>
      <c r="M424" t="s">
        <v>87</v>
      </c>
      <c r="N424" t="s">
        <v>20</v>
      </c>
      <c r="O424" t="s">
        <v>61</v>
      </c>
      <c r="P424" t="s">
        <v>44</v>
      </c>
      <c r="Q424" t="s">
        <v>53</v>
      </c>
      <c r="R424" t="s">
        <v>54</v>
      </c>
      <c r="S424" t="s">
        <v>55</v>
      </c>
      <c r="T424" t="s">
        <v>47</v>
      </c>
    </row>
    <row r="425" spans="1:20" x14ac:dyDescent="0.2">
      <c r="A425" t="s">
        <v>50</v>
      </c>
      <c r="B425" t="s">
        <v>18</v>
      </c>
      <c r="C425" t="s">
        <v>19</v>
      </c>
      <c r="D425" s="25">
        <v>45699</v>
      </c>
      <c r="E425">
        <v>210</v>
      </c>
      <c r="F425">
        <v>245</v>
      </c>
      <c r="G425" s="26">
        <f>IF(ISNUMBER(H425),AVERAGE(H425:I425),AVERAGE(E425:F425))/700</f>
        <v>0.31357142857142856</v>
      </c>
      <c r="H425">
        <v>215</v>
      </c>
      <c r="I425">
        <v>224</v>
      </c>
      <c r="J425">
        <v>2024</v>
      </c>
      <c r="K425" t="s">
        <v>21</v>
      </c>
      <c r="M425" t="s">
        <v>87</v>
      </c>
      <c r="N425" t="s">
        <v>20</v>
      </c>
      <c r="O425" t="s">
        <v>61</v>
      </c>
      <c r="P425" t="s">
        <v>44</v>
      </c>
      <c r="Q425" t="s">
        <v>53</v>
      </c>
      <c r="R425" t="s">
        <v>54</v>
      </c>
      <c r="S425" t="s">
        <v>55</v>
      </c>
      <c r="T425" t="s">
        <v>47</v>
      </c>
    </row>
    <row r="426" spans="1:20" x14ac:dyDescent="0.2">
      <c r="A426" t="s">
        <v>50</v>
      </c>
      <c r="B426" t="s">
        <v>18</v>
      </c>
      <c r="C426" t="s">
        <v>19</v>
      </c>
      <c r="D426" s="25">
        <v>45699</v>
      </c>
      <c r="E426">
        <v>210</v>
      </c>
      <c r="F426">
        <v>245</v>
      </c>
      <c r="G426" s="26">
        <f>IF(ISNUMBER(H426),AVERAGE(H426:I426),AVERAGE(E426:F426))/700</f>
        <v>0.33142857142857141</v>
      </c>
      <c r="H426">
        <v>224</v>
      </c>
      <c r="I426">
        <v>240</v>
      </c>
      <c r="J426">
        <v>2024</v>
      </c>
      <c r="K426" t="s">
        <v>56</v>
      </c>
      <c r="M426" t="s">
        <v>87</v>
      </c>
      <c r="N426" t="s">
        <v>20</v>
      </c>
      <c r="O426" t="s">
        <v>61</v>
      </c>
      <c r="P426" t="s">
        <v>44</v>
      </c>
      <c r="Q426" t="s">
        <v>53</v>
      </c>
      <c r="R426" t="s">
        <v>54</v>
      </c>
      <c r="S426" t="s">
        <v>55</v>
      </c>
      <c r="T426" t="s">
        <v>47</v>
      </c>
    </row>
    <row r="427" spans="1:20" x14ac:dyDescent="0.2">
      <c r="A427" t="s">
        <v>50</v>
      </c>
      <c r="B427" t="s">
        <v>18</v>
      </c>
      <c r="C427" t="s">
        <v>19</v>
      </c>
      <c r="D427" s="25">
        <v>45699</v>
      </c>
      <c r="E427">
        <v>190</v>
      </c>
      <c r="F427">
        <v>224</v>
      </c>
      <c r="G427" s="26">
        <f>IF(ISNUMBER(H427),AVERAGE(H427:I427),AVERAGE(E427:F427))/700</f>
        <v>0.2857142857142857</v>
      </c>
      <c r="H427">
        <v>190</v>
      </c>
      <c r="I427">
        <v>210</v>
      </c>
      <c r="J427">
        <v>2024</v>
      </c>
      <c r="K427" t="s">
        <v>42</v>
      </c>
      <c r="M427" t="s">
        <v>87</v>
      </c>
      <c r="N427" t="s">
        <v>20</v>
      </c>
      <c r="O427" t="s">
        <v>61</v>
      </c>
      <c r="P427" t="s">
        <v>44</v>
      </c>
      <c r="Q427" t="s">
        <v>53</v>
      </c>
      <c r="R427" t="s">
        <v>54</v>
      </c>
      <c r="S427" t="s">
        <v>55</v>
      </c>
      <c r="T427" t="s">
        <v>47</v>
      </c>
    </row>
    <row r="428" spans="1:20" x14ac:dyDescent="0.2">
      <c r="A428" t="s">
        <v>50</v>
      </c>
      <c r="B428" t="s">
        <v>18</v>
      </c>
      <c r="C428" t="s">
        <v>19</v>
      </c>
      <c r="D428" s="25">
        <v>45700</v>
      </c>
      <c r="E428">
        <v>210</v>
      </c>
      <c r="F428">
        <v>245</v>
      </c>
      <c r="G428" s="26">
        <f>IF(ISNUMBER(H428),AVERAGE(H428:I428),AVERAGE(E428:F428))/700</f>
        <v>0.31357142857142856</v>
      </c>
      <c r="H428">
        <v>215</v>
      </c>
      <c r="I428">
        <v>224</v>
      </c>
      <c r="J428">
        <v>2024</v>
      </c>
      <c r="K428" t="s">
        <v>21</v>
      </c>
      <c r="M428" t="s">
        <v>87</v>
      </c>
      <c r="N428" t="s">
        <v>20</v>
      </c>
      <c r="O428" t="s">
        <v>61</v>
      </c>
      <c r="P428" t="s">
        <v>44</v>
      </c>
      <c r="Q428" t="s">
        <v>53</v>
      </c>
      <c r="R428" t="s">
        <v>54</v>
      </c>
      <c r="S428" t="s">
        <v>55</v>
      </c>
      <c r="T428" t="s">
        <v>47</v>
      </c>
    </row>
    <row r="429" spans="1:20" x14ac:dyDescent="0.2">
      <c r="A429" t="s">
        <v>50</v>
      </c>
      <c r="B429" t="s">
        <v>18</v>
      </c>
      <c r="C429" t="s">
        <v>19</v>
      </c>
      <c r="D429" s="25">
        <v>45700</v>
      </c>
      <c r="E429">
        <v>210</v>
      </c>
      <c r="F429">
        <v>245</v>
      </c>
      <c r="G429" s="26">
        <f>IF(ISNUMBER(H429),AVERAGE(H429:I429),AVERAGE(E429:F429))/700</f>
        <v>0.33142857142857141</v>
      </c>
      <c r="H429">
        <v>224</v>
      </c>
      <c r="I429">
        <v>240</v>
      </c>
      <c r="J429">
        <v>2024</v>
      </c>
      <c r="K429" t="s">
        <v>56</v>
      </c>
      <c r="M429" t="s">
        <v>87</v>
      </c>
      <c r="N429" t="s">
        <v>20</v>
      </c>
      <c r="O429" t="s">
        <v>61</v>
      </c>
      <c r="P429" t="s">
        <v>44</v>
      </c>
      <c r="Q429" t="s">
        <v>53</v>
      </c>
      <c r="R429" t="s">
        <v>54</v>
      </c>
      <c r="S429" t="s">
        <v>55</v>
      </c>
      <c r="T429" t="s">
        <v>47</v>
      </c>
    </row>
    <row r="430" spans="1:20" x14ac:dyDescent="0.2">
      <c r="A430" t="s">
        <v>50</v>
      </c>
      <c r="B430" t="s">
        <v>18</v>
      </c>
      <c r="C430" t="s">
        <v>19</v>
      </c>
      <c r="D430" s="25">
        <v>45700</v>
      </c>
      <c r="E430">
        <v>190</v>
      </c>
      <c r="F430">
        <v>224</v>
      </c>
      <c r="G430" s="26">
        <f>IF(ISNUMBER(H430),AVERAGE(H430:I430),AVERAGE(E430:F430))/700</f>
        <v>0.2857142857142857</v>
      </c>
      <c r="H430">
        <v>190</v>
      </c>
      <c r="I430">
        <v>210</v>
      </c>
      <c r="J430">
        <v>2024</v>
      </c>
      <c r="K430" t="s">
        <v>42</v>
      </c>
      <c r="M430" t="s">
        <v>87</v>
      </c>
      <c r="N430" t="s">
        <v>20</v>
      </c>
      <c r="O430" t="s">
        <v>61</v>
      </c>
      <c r="P430" t="s">
        <v>44</v>
      </c>
      <c r="Q430" t="s">
        <v>53</v>
      </c>
      <c r="R430" t="s">
        <v>54</v>
      </c>
      <c r="S430" t="s">
        <v>55</v>
      </c>
      <c r="T430" t="s">
        <v>47</v>
      </c>
    </row>
  </sheetData>
  <autoFilter ref="A1:AX640" xr:uid="{00000000-0001-0000-0300-000000000000}">
    <filterColumn colId="2">
      <filters blank="1">
        <filter val="RED FLESH SEEDLESS TYPE"/>
      </filters>
    </filterColumn>
  </autoFilter>
  <sortState xmlns:xlrd2="http://schemas.microsoft.com/office/spreadsheetml/2017/richdata2" ref="A2:AV439">
    <sortCondition ref="S2:S439"/>
    <sortCondition ref="D2:D439"/>
  </sortState>
  <conditionalFormatting sqref="G1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2:G43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Table of Contents</vt:lpstr>
      <vt:lpstr>Table</vt:lpstr>
      <vt:lpstr>Data</vt:lpstr>
      <vt:lpstr>Regional FOB</vt:lpstr>
      <vt:lpstr>All Seedless FOBs</vt:lpstr>
      <vt:lpstr>Avg. 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Jason Hanselman</cp:lastModifiedBy>
  <dcterms:created xsi:type="dcterms:W3CDTF">2019-01-04T14:39:03Z</dcterms:created>
  <dcterms:modified xsi:type="dcterms:W3CDTF">2025-02-13T13:53:54Z</dcterms:modified>
</cp:coreProperties>
</file>